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Доходы" sheetId="1" r:id="rId1"/>
  </sheets>
  <definedNames>
    <definedName name="_xlnm._FilterDatabase" localSheetId="0" hidden="1">Доходы!$A$9:$J$48</definedName>
    <definedName name="_xlnm.Print_Titles" localSheetId="0">Доходы!$8:$9</definedName>
    <definedName name="_xlnm.Print_Area" localSheetId="0">Доходы!$A$1:$E$48</definedName>
  </definedNames>
  <calcPr calcId="125725"/>
</workbook>
</file>

<file path=xl/calcChain.xml><?xml version="1.0" encoding="utf-8"?>
<calcChain xmlns="http://schemas.openxmlformats.org/spreadsheetml/2006/main">
  <c r="E44" i="1"/>
  <c r="C44"/>
  <c r="E47"/>
  <c r="D47"/>
  <c r="C47"/>
  <c r="D45"/>
  <c r="D44" s="1"/>
  <c r="C45"/>
  <c r="E32"/>
  <c r="D32"/>
  <c r="C32"/>
  <c r="D16"/>
  <c r="D13"/>
  <c r="C13"/>
  <c r="D22"/>
  <c r="C22"/>
  <c r="C17"/>
  <c r="C16" s="1"/>
  <c r="E43" l="1"/>
  <c r="E41"/>
  <c r="E38"/>
  <c r="D34"/>
  <c r="D31" s="1"/>
  <c r="D42"/>
  <c r="C42"/>
  <c r="D40"/>
  <c r="D39" s="1"/>
  <c r="C40"/>
  <c r="C39" s="1"/>
  <c r="D37"/>
  <c r="D36" s="1"/>
  <c r="C37"/>
  <c r="C34"/>
  <c r="C31" s="1"/>
  <c r="E35"/>
  <c r="E37" l="1"/>
  <c r="C36"/>
  <c r="E42"/>
  <c r="E40"/>
  <c r="D27"/>
  <c r="D26" s="1"/>
  <c r="E21"/>
  <c r="D20"/>
  <c r="C20"/>
  <c r="D17"/>
  <c r="E18"/>
  <c r="D12"/>
  <c r="C12"/>
  <c r="E34"/>
  <c r="E28"/>
  <c r="C27"/>
  <c r="C26" s="1"/>
  <c r="E24"/>
  <c r="E15"/>
  <c r="E14"/>
  <c r="E39" l="1"/>
  <c r="D30"/>
  <c r="D29" s="1"/>
  <c r="C19"/>
  <c r="C11" s="1"/>
  <c r="C25"/>
  <c r="D25"/>
  <c r="D19"/>
  <c r="D11" s="1"/>
  <c r="E17"/>
  <c r="E23"/>
  <c r="E20"/>
  <c r="E22"/>
  <c r="E27"/>
  <c r="E13"/>
  <c r="D10" l="1"/>
  <c r="E19"/>
  <c r="E16"/>
  <c r="E31"/>
  <c r="E26"/>
  <c r="E12"/>
  <c r="E25" l="1"/>
  <c r="E11" l="1"/>
  <c r="E36"/>
  <c r="C30"/>
  <c r="E30" s="1"/>
  <c r="C29" l="1"/>
  <c r="C10" s="1"/>
  <c r="E29" l="1"/>
  <c r="E10"/>
</calcChain>
</file>

<file path=xl/sharedStrings.xml><?xml version="1.0" encoding="utf-8"?>
<sst xmlns="http://schemas.openxmlformats.org/spreadsheetml/2006/main" count="91" uniqueCount="91">
  <si>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</si>
  <si>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</si>
  <si>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</si>
  <si>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</si>
  <si>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</si>
  <si>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</si>
  <si>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</si>
  <si>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</si>
  <si>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</si>
  <si>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</si>
  <si>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</si>
  <si>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</si>
  <si>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</si>
  <si>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</si>
  <si>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</si>
  <si>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</si>
  <si>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</si>
  <si>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</si>
  <si>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</si>
  <si>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</si>
  <si>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</si>
  <si>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</si>
  <si>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</si>
  <si>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</si>
  <si>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</si>
  <si>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</si>
  <si>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</si>
  <si>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</si>
  <si>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</si>
  <si>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</si>
  <si>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</si>
  <si>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</si>
  <si>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</si>
  <si>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</si>
  <si>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</si>
  <si>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</si>
  <si>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</si>
  <si>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</si>
  <si>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</si>
  <si>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</si>
  <si>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</si>
  <si>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</si>
  <si>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</si>
  <si>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</si>
  <si>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</si>
  <si>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</si>
  <si>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 2 02 40000 00 0000 150</t>
  </si>
  <si>
    <t>Приложение 1</t>
  </si>
  <si>
    <t>1 06 00000 00 0000 000</t>
  </si>
  <si>
    <t>НАЛОГ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</si>
  <si>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</si>
  <si>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</si>
  <si>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</si>
  <si>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</si>
  <si>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</si>
  <si>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</si>
  <si>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</si>
  <si>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</si>
  <si>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</si>
  <si>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</si>
  <si>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</si>
  <si>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</si>
  <si>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</si>
  <si>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</si>
  <si>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</si>
  <si>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</si>
  <si>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 2 02 30024 10 0000 150</t>
  </si>
  <si>
    <t xml:space="preserve"> 2 02 35118 10 0000 150</t>
  </si>
  <si>
    <t xml:space="preserve"> 2 02 35118 00 0000 150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</si>
  <si>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</si>
  <si>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</si>
  <si>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</si>
  <si>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</si>
  <si>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</si>
  <si>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от "  " мая 2021 года №</t>
  </si>
  <si>
    <t>1 01 02010 01 1000 110</t>
  </si>
  <si>
    <t>1 01 02030 01 1000 110</t>
  </si>
  <si>
    <t>1 06 01030 10 1000 110</t>
  </si>
  <si>
    <t>2 021 5001 10 0000 150</t>
  </si>
  <si>
    <t xml:space="preserve">2 021 5001 00 0000 150 </t>
  </si>
  <si>
    <t>Дотация на выравнивание бюджетной обеспеченности</t>
  </si>
  <si>
    <t>Дотация бюджетам сельских поселений на выравнивание бюджетной обеспеченности из бюджета субъекта Российской Федерации</t>
  </si>
  <si>
    <t>ДОХОДЫ БЮЖЕТА АННЕНКОВСКОГО СЕЛЬСКОГО ПОСЕЛЕНИЯ РОМОДАНОВСКОГО МУНИЦИПАЛЬНОГО РАЙОНА РЕСПУБЛИКИ МОРДОВИЯ ЗА 2021 ГОД ПО КОДАМ КЛАССИФИКАЦИИ ДОХОДОВ БЮДЖЕТА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</si>
  <si>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</si>
  <si>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</si>
  <si>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</si>
  <si>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</si>
  <si>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  Прочие субсидии бюджетам сельских поселений</t>
  </si>
  <si>
    <t>Субвенции бюджетам на осуществление государственных полномочий Российской Федерации по  первичному воинскому  учету на территориях, где отсутствуют военные комиссариаты</t>
  </si>
  <si>
    <t>Субвенции бюджетам сельских поселений на осуществление госудаоственных полномочий Российской Федерации по   первичному воинскому учету на территориях, где отсутствуют военные комиссариаты</t>
  </si>
  <si>
    <t>к решению Совета депутатов Анненковского сельского поселения Ромодановского муниципального района Республики Мордовия "Об исполнении бюджета Анненковского сельского поселения Ромодановского муниципального района Республики Мордовия за 2021 год"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</si>
</sst>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15">
    <xf numFmtId="0" fontId="0" fillId="0" borderId="0"/>
    <xf numFmtId="0" fontId="19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0" borderId="0"/>
    <xf numFmtId="0" fontId="10" fillId="30" borderId="4" applyNumberFormat="0" applyAlignment="0" applyProtection="0"/>
    <xf numFmtId="0" fontId="12" fillId="31" borderId="7" applyNumberFormat="0" applyAlignment="0" applyProtection="0"/>
    <xf numFmtId="0" fontId="20" fillId="0" borderId="0"/>
    <xf numFmtId="0" fontId="14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3" borderId="4" applyNumberFormat="0" applyAlignment="0" applyProtection="0"/>
    <xf numFmtId="0" fontId="11" fillId="0" borderId="6" applyNumberFormat="0" applyFill="0" applyAlignment="0" applyProtection="0"/>
    <xf numFmtId="0" fontId="7" fillId="34" borderId="0" applyNumberFormat="0" applyBorder="0" applyAlignment="0" applyProtection="0"/>
    <xf numFmtId="0" fontId="1" fillId="35" borderId="8" applyNumberFormat="0" applyFont="0" applyAlignment="0" applyProtection="0"/>
    <xf numFmtId="0" fontId="9" fillId="30" borderId="5" applyNumberFormat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0" fillId="0" borderId="0"/>
    <xf numFmtId="0" fontId="13" fillId="0" borderId="0" applyNumberFormat="0" applyFill="0" applyBorder="0" applyAlignment="0" applyProtection="0"/>
    <xf numFmtId="49" fontId="23" fillId="0" borderId="11">
      <alignment horizontal="center"/>
    </xf>
    <xf numFmtId="4" fontId="23" fillId="0" borderId="12">
      <alignment horizontal="right"/>
    </xf>
    <xf numFmtId="0" fontId="24" fillId="0" borderId="13"/>
    <xf numFmtId="0" fontId="23" fillId="0" borderId="14">
      <alignment horizontal="left" wrapText="1"/>
    </xf>
    <xf numFmtId="0" fontId="23" fillId="0" borderId="15">
      <alignment horizontal="left" wrapText="1"/>
    </xf>
    <xf numFmtId="0" fontId="23" fillId="0" borderId="14">
      <alignment horizontal="left" wrapText="1" indent="1"/>
    </xf>
    <xf numFmtId="0" fontId="23" fillId="0" borderId="15">
      <alignment horizontal="left" wrapText="1" indent="2"/>
    </xf>
    <xf numFmtId="0" fontId="23" fillId="0" borderId="16">
      <alignment horizontal="left" wrapText="1" indent="2"/>
    </xf>
    <xf numFmtId="0" fontId="23" fillId="0" borderId="0">
      <alignment horizontal="center" wrapText="1"/>
    </xf>
    <xf numFmtId="49" fontId="23" fillId="0" borderId="13">
      <alignment horizontal="left"/>
    </xf>
    <xf numFmtId="49" fontId="23" fillId="0" borderId="17">
      <alignment horizontal="center" wrapText="1"/>
    </xf>
    <xf numFmtId="49" fontId="23" fillId="0" borderId="17">
      <alignment horizontal="center" shrinkToFit="1"/>
    </xf>
    <xf numFmtId="49" fontId="23" fillId="0" borderId="18">
      <alignment horizontal="center" shrinkToFit="1"/>
    </xf>
    <xf numFmtId="0" fontId="23" fillId="0" borderId="16">
      <alignment horizontal="left" wrapText="1"/>
    </xf>
    <xf numFmtId="0" fontId="23" fillId="0" borderId="19">
      <alignment horizontal="left" wrapText="1"/>
    </xf>
    <xf numFmtId="0" fontId="23" fillId="0" borderId="16">
      <alignment horizontal="left" wrapText="1" indent="1"/>
    </xf>
    <xf numFmtId="0" fontId="23" fillId="0" borderId="19">
      <alignment horizontal="left" wrapText="1" indent="2"/>
    </xf>
    <xf numFmtId="0" fontId="25" fillId="0" borderId="20"/>
    <xf numFmtId="0" fontId="25" fillId="0" borderId="21"/>
    <xf numFmtId="0" fontId="24" fillId="0" borderId="22">
      <alignment horizontal="center" vertical="center" textRotation="90" wrapText="1"/>
    </xf>
    <xf numFmtId="0" fontId="24" fillId="0" borderId="23">
      <alignment horizontal="center" vertical="center" textRotation="90" wrapText="1"/>
    </xf>
    <xf numFmtId="0" fontId="23" fillId="0" borderId="0">
      <alignment vertical="center"/>
    </xf>
    <xf numFmtId="0" fontId="24" fillId="0" borderId="0">
      <alignment horizontal="center" vertical="center" textRotation="90" wrapText="1"/>
    </xf>
    <xf numFmtId="0" fontId="24" fillId="0" borderId="24">
      <alignment horizontal="center" vertical="center" textRotation="90" wrapText="1"/>
    </xf>
    <xf numFmtId="0" fontId="24" fillId="0" borderId="0">
      <alignment horizontal="center" vertical="center" textRotation="90"/>
    </xf>
    <xf numFmtId="0" fontId="24" fillId="0" borderId="24">
      <alignment horizontal="center" vertical="center" textRotation="90"/>
    </xf>
    <xf numFmtId="0" fontId="24" fillId="0" borderId="25">
      <alignment horizontal="center" vertical="center" textRotation="90"/>
    </xf>
    <xf numFmtId="0" fontId="25" fillId="0" borderId="23"/>
    <xf numFmtId="0" fontId="26" fillId="0" borderId="13">
      <alignment wrapText="1"/>
    </xf>
    <xf numFmtId="0" fontId="26" fillId="0" borderId="23">
      <alignment wrapText="1"/>
    </xf>
    <xf numFmtId="0" fontId="23" fillId="0" borderId="25">
      <alignment horizontal="center" vertical="top" wrapText="1"/>
    </xf>
    <xf numFmtId="0" fontId="24" fillId="0" borderId="26"/>
    <xf numFmtId="49" fontId="27" fillId="0" borderId="27">
      <alignment horizontal="left" vertical="center" wrapText="1"/>
    </xf>
    <xf numFmtId="49" fontId="23" fillId="0" borderId="19">
      <alignment horizontal="left" vertical="center" wrapText="1" indent="2"/>
    </xf>
    <xf numFmtId="49" fontId="23" fillId="0" borderId="16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28">
      <alignment horizontal="left" vertical="center" wrapText="1" indent="3"/>
    </xf>
    <xf numFmtId="0" fontId="27" fillId="0" borderId="26">
      <alignment horizontal="left" vertical="center" wrapText="1"/>
    </xf>
    <xf numFmtId="49" fontId="23" fillId="0" borderId="23">
      <alignment horizontal="left" vertical="center" wrapText="1" indent="3"/>
    </xf>
    <xf numFmtId="49" fontId="23" fillId="0" borderId="0">
      <alignment horizontal="left" vertical="center" wrapText="1" indent="3"/>
    </xf>
    <xf numFmtId="49" fontId="23" fillId="0" borderId="13">
      <alignment horizontal="left" vertical="center" wrapText="1" indent="3"/>
    </xf>
    <xf numFmtId="49" fontId="27" fillId="0" borderId="26">
      <alignment horizontal="left" vertical="center" wrapText="1"/>
    </xf>
    <xf numFmtId="0" fontId="23" fillId="0" borderId="27">
      <alignment horizontal="left" vertical="center" wrapText="1"/>
    </xf>
    <xf numFmtId="0" fontId="23" fillId="0" borderId="28">
      <alignment horizontal="left" vertical="center" wrapText="1"/>
    </xf>
    <xf numFmtId="49" fontId="27" fillId="0" borderId="29">
      <alignment horizontal="left" vertical="center" wrapText="1"/>
    </xf>
    <xf numFmtId="49" fontId="23" fillId="0" borderId="30">
      <alignment horizontal="left" vertical="center" wrapText="1"/>
    </xf>
    <xf numFmtId="49" fontId="23" fillId="0" borderId="31">
      <alignment horizontal="left" vertical="center" wrapText="1"/>
    </xf>
    <xf numFmtId="49" fontId="24" fillId="0" borderId="32">
      <alignment horizontal="center"/>
    </xf>
    <xf numFmtId="49" fontId="24" fillId="0" borderId="33">
      <alignment horizontal="center" vertical="center" wrapText="1"/>
    </xf>
    <xf numFmtId="49" fontId="23" fillId="0" borderId="34">
      <alignment horizontal="center" vertical="center" wrapText="1"/>
    </xf>
    <xf numFmtId="49" fontId="23" fillId="0" borderId="17">
      <alignment horizontal="center" vertical="center" wrapText="1"/>
    </xf>
    <xf numFmtId="49" fontId="23" fillId="0" borderId="33">
      <alignment horizontal="center" vertical="center" wrapText="1"/>
    </xf>
    <xf numFmtId="49" fontId="23" fillId="0" borderId="23">
      <alignment horizontal="center" vertical="center" wrapText="1"/>
    </xf>
    <xf numFmtId="49" fontId="23" fillId="0" borderId="0">
      <alignment horizontal="center" vertical="center" wrapText="1"/>
    </xf>
    <xf numFmtId="49" fontId="23" fillId="0" borderId="13">
      <alignment horizontal="center" vertical="center" wrapText="1"/>
    </xf>
    <xf numFmtId="49" fontId="24" fillId="0" borderId="32">
      <alignment horizontal="center" vertical="center" wrapText="1"/>
    </xf>
    <xf numFmtId="49" fontId="23" fillId="0" borderId="35">
      <alignment horizontal="center" vertical="center" wrapText="1"/>
    </xf>
    <xf numFmtId="0" fontId="25" fillId="0" borderId="36"/>
    <xf numFmtId="0" fontId="23" fillId="0" borderId="32">
      <alignment horizontal="center" vertical="center"/>
    </xf>
    <xf numFmtId="0" fontId="23" fillId="0" borderId="34">
      <alignment horizontal="center" vertical="center"/>
    </xf>
    <xf numFmtId="0" fontId="23" fillId="0" borderId="17">
      <alignment horizontal="center" vertical="center"/>
    </xf>
    <xf numFmtId="0" fontId="23" fillId="0" borderId="33">
      <alignment horizontal="center" vertical="center"/>
    </xf>
    <xf numFmtId="49" fontId="23" fillId="0" borderId="37">
      <alignment horizontal="center" vertical="center"/>
    </xf>
    <xf numFmtId="49" fontId="23" fillId="0" borderId="20">
      <alignment horizontal="center" vertical="center"/>
    </xf>
    <xf numFmtId="49" fontId="23" fillId="0" borderId="18">
      <alignment horizontal="center" vertical="center"/>
    </xf>
    <xf numFmtId="49" fontId="23" fillId="0" borderId="25">
      <alignment horizontal="center" vertical="center"/>
    </xf>
    <xf numFmtId="49" fontId="23" fillId="0" borderId="25">
      <alignment horizontal="center" vertical="top" wrapText="1"/>
    </xf>
    <xf numFmtId="0" fontId="23" fillId="0" borderId="20"/>
    <xf numFmtId="4" fontId="23" fillId="0" borderId="23">
      <alignment horizontal="right"/>
    </xf>
    <xf numFmtId="4" fontId="23" fillId="0" borderId="0">
      <alignment horizontal="right" shrinkToFit="1"/>
    </xf>
    <xf numFmtId="4" fontId="23" fillId="0" borderId="13">
      <alignment horizontal="right"/>
    </xf>
    <xf numFmtId="4" fontId="23" fillId="0" borderId="38">
      <alignment horizontal="right"/>
    </xf>
    <xf numFmtId="49" fontId="23" fillId="0" borderId="13">
      <alignment horizontal="center" wrapText="1"/>
    </xf>
    <xf numFmtId="0" fontId="23" fillId="0" borderId="23">
      <alignment horizontal="center"/>
    </xf>
    <xf numFmtId="0" fontId="28" fillId="0" borderId="13"/>
    <xf numFmtId="0" fontId="28" fillId="0" borderId="23"/>
    <xf numFmtId="0" fontId="23" fillId="0" borderId="13">
      <alignment horizontal="center"/>
    </xf>
    <xf numFmtId="49" fontId="23" fillId="0" borderId="23">
      <alignment horizontal="center"/>
    </xf>
    <xf numFmtId="49" fontId="23" fillId="0" borderId="0">
      <alignment horizontal="left"/>
    </xf>
    <xf numFmtId="4" fontId="23" fillId="0" borderId="20">
      <alignment horizontal="right"/>
    </xf>
    <xf numFmtId="0" fontId="23" fillId="0" borderId="25">
      <alignment horizontal="center" vertical="top"/>
    </xf>
    <xf numFmtId="4" fontId="23" fillId="0" borderId="21">
      <alignment horizontal="right"/>
    </xf>
    <xf numFmtId="0" fontId="23" fillId="0" borderId="21"/>
    <xf numFmtId="4" fontId="23" fillId="0" borderId="39">
      <alignment horizontal="right"/>
    </xf>
    <xf numFmtId="0" fontId="26" fillId="0" borderId="25">
      <alignment wrapText="1"/>
    </xf>
    <xf numFmtId="0" fontId="21" fillId="0" borderId="40"/>
    <xf numFmtId="0" fontId="25" fillId="36" borderId="0"/>
    <xf numFmtId="0" fontId="24" fillId="0" borderId="0"/>
    <xf numFmtId="0" fontId="29" fillId="0" borderId="0"/>
    <xf numFmtId="0" fontId="23" fillId="0" borderId="0">
      <alignment horizontal="left"/>
    </xf>
    <xf numFmtId="0" fontId="23" fillId="0" borderId="0"/>
    <xf numFmtId="0" fontId="21" fillId="0" borderId="0"/>
    <xf numFmtId="0" fontId="25" fillId="0" borderId="0"/>
    <xf numFmtId="49" fontId="23" fillId="0" borderId="25">
      <alignment horizontal="center" vertical="center" wrapText="1"/>
    </xf>
    <xf numFmtId="0" fontId="23" fillId="0" borderId="11">
      <alignment horizontal="left" wrapText="1"/>
    </xf>
    <xf numFmtId="0" fontId="23" fillId="0" borderId="21">
      <alignment horizontal="left" wrapText="1" indent="1"/>
    </xf>
    <xf numFmtId="0" fontId="23" fillId="0" borderId="11">
      <alignment horizontal="left" wrapText="1" indent="2"/>
    </xf>
    <xf numFmtId="0" fontId="23" fillId="0" borderId="41">
      <alignment horizontal="left" wrapText="1" indent="2"/>
    </xf>
    <xf numFmtId="0" fontId="21" fillId="0" borderId="0"/>
    <xf numFmtId="0" fontId="30" fillId="0" borderId="0">
      <alignment horizontal="center" vertical="top"/>
    </xf>
    <xf numFmtId="0" fontId="23" fillId="0" borderId="23">
      <alignment horizontal="left"/>
    </xf>
    <xf numFmtId="49" fontId="23" fillId="0" borderId="32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36"/>
    <xf numFmtId="0" fontId="23" fillId="0" borderId="0">
      <alignment horizontal="center"/>
    </xf>
    <xf numFmtId="49" fontId="23" fillId="0" borderId="23"/>
    <xf numFmtId="49" fontId="23" fillId="0" borderId="0"/>
    <xf numFmtId="49" fontId="23" fillId="0" borderId="37">
      <alignment horizontal="center"/>
    </xf>
    <xf numFmtId="49" fontId="23" fillId="0" borderId="20">
      <alignment horizontal="center"/>
    </xf>
    <xf numFmtId="49" fontId="23" fillId="0" borderId="18">
      <alignment horizontal="center"/>
    </xf>
    <xf numFmtId="0" fontId="23" fillId="0" borderId="25">
      <alignment horizontal="center" vertical="center" wrapText="1"/>
    </xf>
    <xf numFmtId="49" fontId="23" fillId="0" borderId="38">
      <alignment horizontal="center" vertical="center" wrapText="1"/>
    </xf>
    <xf numFmtId="4" fontId="23" fillId="0" borderId="25">
      <alignment horizontal="right"/>
    </xf>
    <xf numFmtId="4" fontId="23" fillId="0" borderId="18">
      <alignment horizontal="right"/>
    </xf>
    <xf numFmtId="0" fontId="23" fillId="37" borderId="36"/>
    <xf numFmtId="0" fontId="23" fillId="37" borderId="0"/>
    <xf numFmtId="0" fontId="24" fillId="0" borderId="0">
      <alignment horizontal="center"/>
    </xf>
    <xf numFmtId="0" fontId="23" fillId="0" borderId="13">
      <alignment wrapText="1"/>
    </xf>
    <xf numFmtId="0" fontId="23" fillId="0" borderId="42">
      <alignment wrapText="1"/>
    </xf>
    <xf numFmtId="0" fontId="31" fillId="0" borderId="0">
      <alignment horizontal="center" wrapText="1"/>
    </xf>
    <xf numFmtId="49" fontId="32" fillId="0" borderId="0">
      <alignment horizontal="right"/>
    </xf>
    <xf numFmtId="0" fontId="23" fillId="0" borderId="0">
      <alignment horizontal="right"/>
    </xf>
    <xf numFmtId="0" fontId="33" fillId="0" borderId="0"/>
    <xf numFmtId="0" fontId="23" fillId="0" borderId="24">
      <alignment horizontal="center"/>
    </xf>
    <xf numFmtId="49" fontId="32" fillId="0" borderId="43">
      <alignment horizontal="right"/>
    </xf>
    <xf numFmtId="0" fontId="23" fillId="0" borderId="43">
      <alignment horizontal="right"/>
    </xf>
    <xf numFmtId="0" fontId="21" fillId="0" borderId="44"/>
    <xf numFmtId="0" fontId="33" fillId="0" borderId="13"/>
    <xf numFmtId="0" fontId="23" fillId="0" borderId="38">
      <alignment horizontal="center"/>
    </xf>
    <xf numFmtId="49" fontId="25" fillId="0" borderId="45">
      <alignment horizontal="center"/>
    </xf>
    <xf numFmtId="166" fontId="23" fillId="0" borderId="46">
      <alignment horizontal="center"/>
    </xf>
    <xf numFmtId="0" fontId="23" fillId="0" borderId="47">
      <alignment horizontal="center"/>
    </xf>
    <xf numFmtId="49" fontId="23" fillId="0" borderId="48">
      <alignment horizontal="center"/>
    </xf>
    <xf numFmtId="49" fontId="23" fillId="0" borderId="46">
      <alignment horizontal="center"/>
    </xf>
    <xf numFmtId="0" fontId="23" fillId="0" borderId="46">
      <alignment horizontal="center"/>
    </xf>
    <xf numFmtId="49" fontId="23" fillId="0" borderId="49">
      <alignment horizontal="center"/>
    </xf>
    <xf numFmtId="0" fontId="21" fillId="0" borderId="50"/>
    <xf numFmtId="0" fontId="25" fillId="0" borderId="51"/>
    <xf numFmtId="0" fontId="25" fillId="0" borderId="40"/>
    <xf numFmtId="49" fontId="25" fillId="0" borderId="0">
      <alignment horizontal="center"/>
    </xf>
    <xf numFmtId="166" fontId="23" fillId="0" borderId="0">
      <alignment horizontal="center"/>
    </xf>
    <xf numFmtId="49" fontId="23" fillId="0" borderId="0">
      <alignment horizontal="center"/>
    </xf>
    <xf numFmtId="49" fontId="23" fillId="0" borderId="0">
      <alignment horizontal="right"/>
    </xf>
    <xf numFmtId="4" fontId="23" fillId="0" borderId="11">
      <alignment horizontal="right"/>
    </xf>
    <xf numFmtId="49" fontId="23" fillId="0" borderId="21">
      <alignment horizontal="center"/>
    </xf>
    <xf numFmtId="4" fontId="23" fillId="0" borderId="41">
      <alignment horizontal="right"/>
    </xf>
    <xf numFmtId="0" fontId="23" fillId="0" borderId="0">
      <alignment horizontal="left" wrapText="1"/>
    </xf>
    <xf numFmtId="0" fontId="23" fillId="0" borderId="13">
      <alignment horizontal="left"/>
    </xf>
    <xf numFmtId="0" fontId="23" fillId="0" borderId="52">
      <alignment horizontal="left" wrapText="1"/>
    </xf>
    <xf numFmtId="0" fontId="23" fillId="0" borderId="53">
      <alignment horizontal="left" wrapText="1" indent="1"/>
    </xf>
    <xf numFmtId="0" fontId="23" fillId="0" borderId="54"/>
    <xf numFmtId="0" fontId="24" fillId="0" borderId="55">
      <alignment horizontal="left" wrapText="1"/>
    </xf>
    <xf numFmtId="49" fontId="23" fillId="0" borderId="0">
      <alignment horizontal="center" wrapText="1"/>
    </xf>
    <xf numFmtId="49" fontId="23" fillId="0" borderId="33">
      <alignment horizontal="center" wrapText="1"/>
    </xf>
    <xf numFmtId="0" fontId="23" fillId="0" borderId="56">
      <alignment horizontal="center" wrapText="1"/>
    </xf>
    <xf numFmtId="49" fontId="23" fillId="0" borderId="18">
      <alignment horizontal="center" wrapText="1"/>
    </xf>
    <xf numFmtId="49" fontId="23" fillId="0" borderId="25">
      <alignment horizontal="center"/>
    </xf>
    <xf numFmtId="49" fontId="23" fillId="0" borderId="57">
      <alignment horizontal="center" wrapText="1"/>
    </xf>
    <xf numFmtId="49" fontId="23" fillId="0" borderId="13"/>
    <xf numFmtId="4" fontId="23" fillId="0" borderId="37">
      <alignment horizontal="right"/>
    </xf>
    <xf numFmtId="49" fontId="24" fillId="0" borderId="0"/>
    <xf numFmtId="0" fontId="23" fillId="0" borderId="41">
      <alignment horizontal="left" wrapText="1"/>
    </xf>
    <xf numFmtId="0" fontId="24" fillId="0" borderId="12">
      <alignment horizontal="left" wrapText="1"/>
    </xf>
    <xf numFmtId="0" fontId="23" fillId="0" borderId="13"/>
    <xf numFmtId="0" fontId="25" fillId="0" borderId="13"/>
    <xf numFmtId="0" fontId="20" fillId="0" borderId="0"/>
  </cellStyleXfs>
  <cellXfs count="75">
    <xf numFmtId="0" fontId="0" fillId="0" borderId="0" xfId="0"/>
    <xf numFmtId="4" fontId="17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/>
    <xf numFmtId="0" fontId="18" fillId="0" borderId="0" xfId="0" applyFont="1" applyFill="1"/>
    <xf numFmtId="4" fontId="18" fillId="0" borderId="0" xfId="0" applyNumberFormat="1" applyFont="1" applyFill="1" applyBorder="1"/>
    <xf numFmtId="49" fontId="18" fillId="0" borderId="0" xfId="0" applyNumberFormat="1" applyFont="1" applyFill="1" applyBorder="1"/>
    <xf numFmtId="4" fontId="18" fillId="3" borderId="0" xfId="0" applyNumberFormat="1" applyFont="1" applyFill="1"/>
    <xf numFmtId="0" fontId="18" fillId="3" borderId="0" xfId="0" applyFont="1" applyFill="1"/>
    <xf numFmtId="4" fontId="18" fillId="2" borderId="0" xfId="0" applyNumberFormat="1" applyFont="1" applyFill="1"/>
    <xf numFmtId="0" fontId="18" fillId="2" borderId="0" xfId="0" applyFont="1" applyFill="1"/>
    <xf numFmtId="4" fontId="18" fillId="4" borderId="0" xfId="0" applyNumberFormat="1" applyFont="1" applyFill="1"/>
    <xf numFmtId="0" fontId="18" fillId="4" borderId="0" xfId="0" applyFon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34" fillId="0" borderId="0" xfId="0" applyFont="1" applyFill="1"/>
    <xf numFmtId="164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center"/>
    </xf>
    <xf numFmtId="4" fontId="36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36" fillId="0" borderId="10" xfId="0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justify" vertical="top" wrapText="1"/>
    </xf>
    <xf numFmtId="164" fontId="17" fillId="0" borderId="10" xfId="0" applyNumberFormat="1" applyFont="1" applyFill="1" applyBorder="1" applyAlignment="1">
      <alignment horizontal="right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justify" vertical="top" wrapText="1"/>
    </xf>
    <xf numFmtId="164" fontId="39" fillId="0" borderId="10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/>
    </xf>
    <xf numFmtId="49" fontId="26" fillId="0" borderId="25" xfId="157" applyNumberFormat="1" applyFont="1" applyBorder="1" applyProtection="1">
      <alignment horizontal="center"/>
    </xf>
    <xf numFmtId="49" fontId="26" fillId="38" borderId="25" xfId="157" applyNumberFormat="1" applyFont="1" applyFill="1" applyBorder="1" applyProtection="1">
      <alignment horizontal="center"/>
    </xf>
    <xf numFmtId="164" fontId="17" fillId="38" borderId="10" xfId="0" applyNumberFormat="1" applyFont="1" applyFill="1" applyBorder="1" applyAlignment="1">
      <alignment horizontal="right"/>
    </xf>
    <xf numFmtId="49" fontId="26" fillId="41" borderId="25" xfId="157" applyNumberFormat="1" applyFont="1" applyFill="1" applyBorder="1" applyProtection="1">
      <alignment horizontal="center"/>
    </xf>
    <xf numFmtId="164" fontId="17" fillId="41" borderId="10" xfId="0" applyNumberFormat="1" applyFont="1" applyFill="1" applyBorder="1" applyAlignment="1">
      <alignment horizontal="right"/>
    </xf>
    <xf numFmtId="0" fontId="37" fillId="39" borderId="10" xfId="0" applyFont="1" applyFill="1" applyBorder="1" applyAlignment="1">
      <alignment horizontal="center" vertical="top"/>
    </xf>
    <xf numFmtId="0" fontId="37" fillId="39" borderId="10" xfId="0" applyFont="1" applyFill="1" applyBorder="1" applyAlignment="1">
      <alignment horizontal="justify" vertical="top" wrapText="1"/>
    </xf>
    <xf numFmtId="164" fontId="37" fillId="39" borderId="10" xfId="0" applyNumberFormat="1" applyFont="1" applyFill="1" applyBorder="1" applyAlignment="1">
      <alignment horizontal="right"/>
    </xf>
    <xf numFmtId="0" fontId="17" fillId="38" borderId="10" xfId="0" applyFont="1" applyFill="1" applyBorder="1" applyAlignment="1">
      <alignment horizontal="center" vertical="top"/>
    </xf>
    <xf numFmtId="0" fontId="17" fillId="38" borderId="10" xfId="0" applyFont="1" applyFill="1" applyBorder="1" applyAlignment="1">
      <alignment horizontal="justify" vertical="top" wrapText="1"/>
    </xf>
    <xf numFmtId="0" fontId="17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justify" vertical="top" wrapText="1"/>
    </xf>
    <xf numFmtId="164" fontId="17" fillId="4" borderId="10" xfId="0" applyNumberFormat="1" applyFont="1" applyFill="1" applyBorder="1" applyAlignment="1">
      <alignment horizontal="right"/>
    </xf>
    <xf numFmtId="0" fontId="17" fillId="41" borderId="10" xfId="0" applyFont="1" applyFill="1" applyBorder="1" applyAlignment="1">
      <alignment horizontal="center" vertical="top"/>
    </xf>
    <xf numFmtId="0" fontId="17" fillId="41" borderId="10" xfId="0" applyFont="1" applyFill="1" applyBorder="1" applyAlignment="1">
      <alignment horizontal="justify" vertical="top" wrapText="1"/>
    </xf>
    <xf numFmtId="0" fontId="39" fillId="41" borderId="10" xfId="0" applyFont="1" applyFill="1" applyBorder="1" applyAlignment="1">
      <alignment horizontal="center" vertical="top"/>
    </xf>
    <xf numFmtId="0" fontId="39" fillId="41" borderId="10" xfId="0" applyFont="1" applyFill="1" applyBorder="1" applyAlignment="1">
      <alignment horizontal="justify" vertical="top" wrapText="1"/>
    </xf>
    <xf numFmtId="0" fontId="26" fillId="0" borderId="11" xfId="144" applyNumberFormat="1" applyFont="1" applyAlignment="1" applyProtection="1">
      <alignment wrapText="1"/>
    </xf>
    <xf numFmtId="0" fontId="26" fillId="38" borderId="11" xfId="144" applyNumberFormat="1" applyFont="1" applyFill="1" applyAlignment="1" applyProtection="1">
      <alignment wrapText="1"/>
    </xf>
    <xf numFmtId="164" fontId="17" fillId="38" borderId="10" xfId="1" applyNumberFormat="1" applyFont="1" applyFill="1" applyBorder="1" applyAlignment="1">
      <alignment horizontal="right"/>
    </xf>
    <xf numFmtId="0" fontId="17" fillId="41" borderId="10" xfId="1" applyFont="1" applyFill="1" applyBorder="1" applyAlignment="1">
      <alignment horizontal="center" vertical="top"/>
    </xf>
    <xf numFmtId="0" fontId="37" fillId="41" borderId="10" xfId="1" applyFont="1" applyFill="1" applyBorder="1" applyAlignment="1">
      <alignment horizontal="justify" vertical="top" wrapText="1"/>
    </xf>
    <xf numFmtId="164" fontId="17" fillId="41" borderId="10" xfId="1" applyNumberFormat="1" applyFont="1" applyFill="1" applyBorder="1" applyAlignment="1">
      <alignment horizontal="right"/>
    </xf>
    <xf numFmtId="0" fontId="17" fillId="39" borderId="10" xfId="1" applyFont="1" applyFill="1" applyBorder="1" applyAlignment="1">
      <alignment horizontal="center" vertical="top"/>
    </xf>
    <xf numFmtId="0" fontId="17" fillId="39" borderId="10" xfId="1" applyFont="1" applyFill="1" applyBorder="1" applyAlignment="1">
      <alignment horizontal="justify" vertical="top" wrapText="1"/>
    </xf>
    <xf numFmtId="164" fontId="17" fillId="39" borderId="10" xfId="1" applyNumberFormat="1" applyFont="1" applyFill="1" applyBorder="1" applyAlignment="1">
      <alignment horizontal="right"/>
    </xf>
    <xf numFmtId="0" fontId="26" fillId="41" borderId="11" xfId="144" applyNumberFormat="1" applyFont="1" applyFill="1" applyAlignment="1" applyProtection="1">
      <alignment wrapText="1"/>
    </xf>
    <xf numFmtId="0" fontId="37" fillId="39" borderId="10" xfId="1" applyFont="1" applyFill="1" applyBorder="1" applyAlignment="1">
      <alignment horizontal="center" vertical="top"/>
    </xf>
    <xf numFmtId="0" fontId="37" fillId="39" borderId="10" xfId="1" applyFont="1" applyFill="1" applyBorder="1" applyAlignment="1">
      <alignment horizontal="justify" vertical="top" wrapText="1"/>
    </xf>
    <xf numFmtId="164" fontId="37" fillId="39" borderId="10" xfId="1" applyNumberFormat="1" applyFont="1" applyFill="1" applyBorder="1" applyAlignment="1">
      <alignment horizontal="right"/>
    </xf>
    <xf numFmtId="0" fontId="37" fillId="40" borderId="10" xfId="0" applyFont="1" applyFill="1" applyBorder="1" applyAlignment="1">
      <alignment horizontal="center" vertical="top"/>
    </xf>
    <xf numFmtId="0" fontId="37" fillId="40" borderId="10" xfId="0" applyFont="1" applyFill="1" applyBorder="1" applyAlignment="1">
      <alignment horizontal="justify" vertical="top" wrapText="1"/>
    </xf>
    <xf numFmtId="164" fontId="37" fillId="40" borderId="10" xfId="0" applyNumberFormat="1" applyFont="1" applyFill="1" applyBorder="1" applyAlignment="1">
      <alignment horizontal="right"/>
    </xf>
    <xf numFmtId="0" fontId="40" fillId="41" borderId="10" xfId="0" applyFont="1" applyFill="1" applyBorder="1" applyAlignment="1">
      <alignment horizontal="justify" vertical="top" wrapText="1"/>
    </xf>
    <xf numFmtId="0" fontId="40" fillId="41" borderId="10" xfId="0" applyFont="1" applyFill="1" applyBorder="1" applyAlignment="1">
      <alignment horizontal="center" vertical="top"/>
    </xf>
    <xf numFmtId="49" fontId="26" fillId="38" borderId="18" xfId="157" applyNumberFormat="1" applyFont="1" applyFill="1" applyBorder="1" applyProtection="1">
      <alignment horizontal="center"/>
    </xf>
    <xf numFmtId="0" fontId="26" fillId="38" borderId="41" xfId="144" applyNumberFormat="1" applyFont="1" applyFill="1" applyBorder="1" applyAlignment="1" applyProtection="1">
      <alignment wrapText="1"/>
    </xf>
    <xf numFmtId="0" fontId="17" fillId="0" borderId="10" xfId="1" applyFont="1" applyFill="1" applyBorder="1" applyAlignment="1">
      <alignment horizontal="center" vertical="top"/>
    </xf>
    <xf numFmtId="3" fontId="17" fillId="41" borderId="10" xfId="1" applyNumberFormat="1" applyFont="1" applyFill="1" applyBorder="1" applyAlignment="1">
      <alignment horizontal="center" vertical="top"/>
    </xf>
    <xf numFmtId="0" fontId="17" fillId="0" borderId="10" xfId="1" applyFont="1" applyFill="1" applyBorder="1" applyAlignment="1">
      <alignment horizontal="justify" vertical="top" wrapText="1"/>
    </xf>
    <xf numFmtId="0" fontId="18" fillId="0" borderId="58" xfId="0" applyFont="1" applyFill="1" applyBorder="1"/>
    <xf numFmtId="49" fontId="26" fillId="0" borderId="59" xfId="157" applyNumberFormat="1" applyFont="1" applyBorder="1" applyProtection="1">
      <alignment horizontal="center"/>
    </xf>
    <xf numFmtId="165" fontId="36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</cellXfs>
  <cellStyles count="2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Calculation" xfId="28"/>
    <cellStyle name="Check Cell" xfId="29"/>
    <cellStyle name="co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style0" xfId="42"/>
    <cellStyle name="td" xfId="43"/>
    <cellStyle name="Title" xfId="44"/>
    <cellStyle name="Total" xfId="45"/>
    <cellStyle name="tr" xfId="46"/>
    <cellStyle name="Warning Text" xfId="47"/>
    <cellStyle name="xl100" xfId="48"/>
    <cellStyle name="xl101" xfId="49"/>
    <cellStyle name="xl102" xfId="50"/>
    <cellStyle name="xl103" xfId="51"/>
    <cellStyle name="xl104" xfId="52"/>
    <cellStyle name="xl105" xfId="53"/>
    <cellStyle name="xl106" xfId="54"/>
    <cellStyle name="xl107" xfId="55"/>
    <cellStyle name="xl108" xfId="56"/>
    <cellStyle name="xl109" xfId="57"/>
    <cellStyle name="xl110" xfId="58"/>
    <cellStyle name="xl111" xfId="59"/>
    <cellStyle name="xl112" xfId="60"/>
    <cellStyle name="xl113" xfId="61"/>
    <cellStyle name="xl114" xfId="62"/>
    <cellStyle name="xl115" xfId="63"/>
    <cellStyle name="xl116" xfId="64"/>
    <cellStyle name="xl117" xfId="65"/>
    <cellStyle name="xl118" xfId="66"/>
    <cellStyle name="xl119" xfId="67"/>
    <cellStyle name="xl120" xfId="68"/>
    <cellStyle name="xl121" xfId="69"/>
    <cellStyle name="xl122" xfId="70"/>
    <cellStyle name="xl123" xfId="71"/>
    <cellStyle name="xl124" xfId="72"/>
    <cellStyle name="xl125" xfId="73"/>
    <cellStyle name="xl126" xfId="74"/>
    <cellStyle name="xl127" xfId="75"/>
    <cellStyle name="xl128" xfId="76"/>
    <cellStyle name="xl129" xfId="77"/>
    <cellStyle name="xl130" xfId="78"/>
    <cellStyle name="xl131" xfId="79"/>
    <cellStyle name="xl132" xfId="80"/>
    <cellStyle name="xl133" xfId="81"/>
    <cellStyle name="xl134" xfId="82"/>
    <cellStyle name="xl135" xfId="83"/>
    <cellStyle name="xl136" xfId="84"/>
    <cellStyle name="xl137" xfId="85"/>
    <cellStyle name="xl138" xfId="86"/>
    <cellStyle name="xl139" xfId="87"/>
    <cellStyle name="xl140" xfId="88"/>
    <cellStyle name="xl141" xfId="89"/>
    <cellStyle name="xl142" xfId="90"/>
    <cellStyle name="xl143" xfId="91"/>
    <cellStyle name="xl144" xfId="92"/>
    <cellStyle name="xl145" xfId="93"/>
    <cellStyle name="xl146" xfId="94"/>
    <cellStyle name="xl147" xfId="95"/>
    <cellStyle name="xl148" xfId="96"/>
    <cellStyle name="xl149" xfId="97"/>
    <cellStyle name="xl150" xfId="98"/>
    <cellStyle name="xl151" xfId="99"/>
    <cellStyle name="xl152" xfId="100"/>
    <cellStyle name="xl153" xfId="101"/>
    <cellStyle name="xl154" xfId="102"/>
    <cellStyle name="xl155" xfId="103"/>
    <cellStyle name="xl156" xfId="104"/>
    <cellStyle name="xl157" xfId="105"/>
    <cellStyle name="xl158" xfId="106"/>
    <cellStyle name="xl159" xfId="107"/>
    <cellStyle name="xl160" xfId="108"/>
    <cellStyle name="xl161" xfId="109"/>
    <cellStyle name="xl162" xfId="110"/>
    <cellStyle name="xl163" xfId="111"/>
    <cellStyle name="xl164" xfId="112"/>
    <cellStyle name="xl165" xfId="113"/>
    <cellStyle name="xl166" xfId="114"/>
    <cellStyle name="xl167" xfId="115"/>
    <cellStyle name="xl168" xfId="116"/>
    <cellStyle name="xl169" xfId="117"/>
    <cellStyle name="xl170" xfId="118"/>
    <cellStyle name="xl171" xfId="119"/>
    <cellStyle name="xl172" xfId="120"/>
    <cellStyle name="xl173" xfId="121"/>
    <cellStyle name="xl174" xfId="122"/>
    <cellStyle name="xl175" xfId="123"/>
    <cellStyle name="xl176" xfId="124"/>
    <cellStyle name="xl177" xfId="125"/>
    <cellStyle name="xl178" xfId="126"/>
    <cellStyle name="xl179" xfId="127"/>
    <cellStyle name="xl180" xfId="128"/>
    <cellStyle name="xl181" xfId="129"/>
    <cellStyle name="xl182" xfId="130"/>
    <cellStyle name="xl183" xfId="131"/>
    <cellStyle name="xl184" xfId="132"/>
    <cellStyle name="xl185" xfId="133"/>
    <cellStyle name="xl21" xfId="134"/>
    <cellStyle name="xl22" xfId="135"/>
    <cellStyle name="xl23" xfId="136"/>
    <cellStyle name="xl24" xfId="137"/>
    <cellStyle name="xl25" xfId="138"/>
    <cellStyle name="xl26" xfId="139"/>
    <cellStyle name="xl27" xfId="140"/>
    <cellStyle name="xl28" xfId="141"/>
    <cellStyle name="xl29" xfId="142"/>
    <cellStyle name="xl30" xfId="143"/>
    <cellStyle name="xl31" xfId="144"/>
    <cellStyle name="xl31 2" xfId="145"/>
    <cellStyle name="xl32" xfId="146"/>
    <cellStyle name="xl33" xfId="147"/>
    <cellStyle name="xl34" xfId="148"/>
    <cellStyle name="xl35" xfId="149"/>
    <cellStyle name="xl36" xfId="150"/>
    <cellStyle name="xl37" xfId="151"/>
    <cellStyle name="xl38" xfId="152"/>
    <cellStyle name="xl39" xfId="153"/>
    <cellStyle name="xl40" xfId="154"/>
    <cellStyle name="xl41" xfId="155"/>
    <cellStyle name="xl42" xfId="156"/>
    <cellStyle name="xl43" xfId="157"/>
    <cellStyle name="xl44" xfId="158"/>
    <cellStyle name="xl45" xfId="159"/>
    <cellStyle name="xl46" xfId="160"/>
    <cellStyle name="xl47" xfId="161"/>
    <cellStyle name="xl48" xfId="162"/>
    <cellStyle name="xl49" xfId="163"/>
    <cellStyle name="xl50" xfId="164"/>
    <cellStyle name="xl51" xfId="165"/>
    <cellStyle name="xl52" xfId="166"/>
    <cellStyle name="xl53" xfId="167"/>
    <cellStyle name="xl54" xfId="168"/>
    <cellStyle name="xl55" xfId="169"/>
    <cellStyle name="xl56" xfId="170"/>
    <cellStyle name="xl57" xfId="171"/>
    <cellStyle name="xl58" xfId="172"/>
    <cellStyle name="xl59" xfId="173"/>
    <cellStyle name="xl60" xfId="174"/>
    <cellStyle name="xl61" xfId="175"/>
    <cellStyle name="xl62" xfId="176"/>
    <cellStyle name="xl63" xfId="177"/>
    <cellStyle name="xl64" xfId="178"/>
    <cellStyle name="xl65" xfId="179"/>
    <cellStyle name="xl66" xfId="180"/>
    <cellStyle name="xl67" xfId="181"/>
    <cellStyle name="xl68" xfId="182"/>
    <cellStyle name="xl69" xfId="183"/>
    <cellStyle name="xl70" xfId="184"/>
    <cellStyle name="xl71" xfId="185"/>
    <cellStyle name="xl72" xfId="186"/>
    <cellStyle name="xl73" xfId="187"/>
    <cellStyle name="xl74" xfId="188"/>
    <cellStyle name="xl75" xfId="189"/>
    <cellStyle name="xl76" xfId="190"/>
    <cellStyle name="xl77" xfId="191"/>
    <cellStyle name="xl78" xfId="192"/>
    <cellStyle name="xl79" xfId="193"/>
    <cellStyle name="xl80" xfId="194"/>
    <cellStyle name="xl81" xfId="195"/>
    <cellStyle name="xl82" xfId="196"/>
    <cellStyle name="xl83" xfId="197"/>
    <cellStyle name="xl84" xfId="198"/>
    <cellStyle name="xl85" xfId="199"/>
    <cellStyle name="xl86" xfId="200"/>
    <cellStyle name="xl87" xfId="201"/>
    <cellStyle name="xl88" xfId="202"/>
    <cellStyle name="xl89" xfId="203"/>
    <cellStyle name="xl90" xfId="204"/>
    <cellStyle name="xl91" xfId="205"/>
    <cellStyle name="xl92" xfId="206"/>
    <cellStyle name="xl93" xfId="207"/>
    <cellStyle name="xl94" xfId="208"/>
    <cellStyle name="xl95" xfId="209"/>
    <cellStyle name="xl96" xfId="210"/>
    <cellStyle name="xl97" xfId="211"/>
    <cellStyle name="xl98" xfId="212"/>
    <cellStyle name="xl99" xfId="213"/>
    <cellStyle name="Обычный" xfId="0" builtinId="0"/>
    <cellStyle name="Обычный 2" xfId="214"/>
    <cellStyle name="Стиль 1" xfId="1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49"/>
  <sheetViews>
    <sheetView tabSelected="1" view="pageBreakPreview" zoomScale="90" zoomScaleNormal="100" zoomScaleSheetLayoutView="90" workbookViewId="0">
      <pane xSplit="2" ySplit="10" topLeftCell="C44" activePane="bottomRight" state="frozen"/>
      <selection pane="topRight" activeCell="C1" sqref="C1"/>
      <selection pane="bottomLeft" activeCell="A11" sqref="A11"/>
      <selection pane="bottomRight" activeCell="B42" sqref="B42"/>
    </sheetView>
  </sheetViews>
  <sheetFormatPr defaultColWidth="9.140625" defaultRowHeight="12.75"/>
  <cols>
    <col min="1" max="1" width="22.140625" style="13" customWidth="1"/>
    <col min="2" max="2" width="57.28515625" style="3" customWidth="1"/>
    <col min="3" max="3" width="15.140625" style="3" customWidth="1"/>
    <col min="4" max="4" width="14" style="3" customWidth="1"/>
    <col min="5" max="5" width="13.7109375" style="12" customWidth="1"/>
    <col min="6" max="10" width="9.140625" style="2"/>
    <col min="11" max="16384" width="9.140625" style="3"/>
  </cols>
  <sheetData>
    <row r="1" spans="1:10" ht="15">
      <c r="A1" s="14"/>
      <c r="B1" s="1"/>
      <c r="C1" s="73" t="s">
        <v>47</v>
      </c>
      <c r="D1" s="73"/>
      <c r="E1" s="73"/>
    </row>
    <row r="2" spans="1:10" ht="15">
      <c r="A2" s="14"/>
      <c r="B2" s="1"/>
      <c r="C2" s="74" t="s">
        <v>90</v>
      </c>
      <c r="D2" s="74"/>
      <c r="E2" s="74"/>
    </row>
    <row r="3" spans="1:10" ht="27" customHeight="1">
      <c r="A3" s="14"/>
      <c r="B3" s="1"/>
      <c r="C3" s="74"/>
      <c r="D3" s="74"/>
      <c r="E3" s="74"/>
    </row>
    <row r="4" spans="1:10" ht="60.75" customHeight="1">
      <c r="A4" s="14"/>
      <c r="B4" s="1"/>
      <c r="C4" s="74"/>
      <c r="D4" s="74"/>
      <c r="E4" s="74"/>
    </row>
    <row r="5" spans="1:10" ht="32.25" customHeight="1">
      <c r="A5" s="14"/>
      <c r="B5" s="15"/>
      <c r="C5" s="73" t="s">
        <v>74</v>
      </c>
      <c r="D5" s="73"/>
      <c r="E5" s="73"/>
    </row>
    <row r="6" spans="1:10" ht="51" customHeight="1">
      <c r="A6" s="72" t="s">
        <v>82</v>
      </c>
      <c r="B6" s="72"/>
      <c r="C6" s="72"/>
      <c r="D6" s="72"/>
      <c r="E6" s="72"/>
    </row>
    <row r="7" spans="1:10" ht="15.75" customHeight="1">
      <c r="A7" s="16"/>
      <c r="B7" s="17"/>
      <c r="C7" s="18"/>
      <c r="D7" s="14"/>
      <c r="E7" s="19" t="s">
        <v>0</v>
      </c>
    </row>
    <row r="8" spans="1:10" ht="45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5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4.25">
      <c r="A10" s="60" t="s">
        <v>9</v>
      </c>
      <c r="B10" s="61" t="s">
        <v>10</v>
      </c>
      <c r="C10" s="62">
        <f>C11+C29+C25</f>
        <v>5518.5999999999995</v>
      </c>
      <c r="D10" s="62">
        <f>D11+D29+D25</f>
        <v>5325.5</v>
      </c>
      <c r="E10" s="62">
        <f t="shared" ref="E10:E12" si="0">IF(C10=0,"-",IF(C10&lt;0,"-",IF(D10&lt;0,"-",IF(D10/C10&gt;2,"в "&amp;ROUND(D10/C10,1)&amp;" раза",D10/C10*100))))</f>
        <v>96.500924147428705</v>
      </c>
      <c r="F10" s="4"/>
      <c r="G10" s="4"/>
      <c r="H10" s="4"/>
      <c r="I10" s="4"/>
      <c r="J10" s="4"/>
    </row>
    <row r="11" spans="1:10" s="5" customFormat="1" ht="14.25">
      <c r="A11" s="60" t="s">
        <v>11</v>
      </c>
      <c r="B11" s="61" t="s">
        <v>12</v>
      </c>
      <c r="C11" s="62">
        <f>C12+C16+C19</f>
        <v>917.2</v>
      </c>
      <c r="D11" s="62">
        <f>D12+D16+D19</f>
        <v>720.1</v>
      </c>
      <c r="E11" s="62">
        <f t="shared" si="0"/>
        <v>78.510684692542526</v>
      </c>
      <c r="F11" s="4"/>
      <c r="G11" s="4"/>
      <c r="H11" s="4"/>
      <c r="I11" s="4"/>
      <c r="J11" s="4"/>
    </row>
    <row r="12" spans="1:10" s="5" customFormat="1" ht="14.25">
      <c r="A12" s="60" t="s">
        <v>13</v>
      </c>
      <c r="B12" s="61" t="s">
        <v>14</v>
      </c>
      <c r="C12" s="62">
        <f>C13</f>
        <v>125.8</v>
      </c>
      <c r="D12" s="62">
        <f>D13</f>
        <v>160.1</v>
      </c>
      <c r="E12" s="62">
        <f t="shared" si="0"/>
        <v>127.26550079491257</v>
      </c>
      <c r="F12" s="4"/>
      <c r="G12" s="4"/>
      <c r="H12" s="4"/>
      <c r="I12" s="4"/>
      <c r="J12" s="4"/>
    </row>
    <row r="13" spans="1:10" s="5" customFormat="1" ht="15">
      <c r="A13" s="43" t="s">
        <v>15</v>
      </c>
      <c r="B13" s="44" t="s">
        <v>16</v>
      </c>
      <c r="C13" s="34">
        <f>C14</f>
        <v>125.8</v>
      </c>
      <c r="D13" s="34">
        <f>D14+D15</f>
        <v>160.1</v>
      </c>
      <c r="E13" s="34">
        <f t="shared" ref="E13:E24" si="1">IF(C13=0,"-",IF(C13&lt;0,"-",IF(D13&lt;0,"-",IF(D13/C13&gt;2,"в "&amp;ROUND(D13/C13,1)&amp;" раза",D13/C13*100))))</f>
        <v>127.26550079491257</v>
      </c>
      <c r="F13" s="4"/>
      <c r="G13" s="4"/>
      <c r="H13" s="4"/>
      <c r="I13" s="4"/>
      <c r="J13" s="4"/>
    </row>
    <row r="14" spans="1:10" s="5" customFormat="1" ht="78">
      <c r="A14" s="40" t="s">
        <v>75</v>
      </c>
      <c r="B14" s="41" t="s">
        <v>34</v>
      </c>
      <c r="C14" s="42">
        <v>125.8</v>
      </c>
      <c r="D14" s="42">
        <v>160</v>
      </c>
      <c r="E14" s="42">
        <f t="shared" si="1"/>
        <v>127.18600953895071</v>
      </c>
      <c r="F14" s="4"/>
      <c r="G14" s="4"/>
      <c r="H14" s="4"/>
      <c r="I14" s="4"/>
      <c r="J14" s="4"/>
    </row>
    <row r="15" spans="1:10" s="5" customFormat="1" ht="45">
      <c r="A15" s="23" t="s">
        <v>76</v>
      </c>
      <c r="B15" s="24" t="s">
        <v>17</v>
      </c>
      <c r="C15" s="25"/>
      <c r="D15" s="25">
        <v>0.1</v>
      </c>
      <c r="E15" s="25" t="str">
        <f t="shared" si="1"/>
        <v>-</v>
      </c>
      <c r="F15" s="4"/>
      <c r="G15" s="4"/>
      <c r="H15" s="4"/>
      <c r="I15" s="4"/>
      <c r="J15" s="4"/>
    </row>
    <row r="16" spans="1:10" s="5" customFormat="1" ht="14.25">
      <c r="A16" s="35" t="s">
        <v>18</v>
      </c>
      <c r="B16" s="36" t="s">
        <v>19</v>
      </c>
      <c r="C16" s="37">
        <f>C17</f>
        <v>161.4</v>
      </c>
      <c r="D16" s="37">
        <f>D18</f>
        <v>169.8</v>
      </c>
      <c r="E16" s="37">
        <f t="shared" si="1"/>
        <v>105.20446096654274</v>
      </c>
      <c r="F16" s="4"/>
      <c r="G16" s="4"/>
      <c r="H16" s="4"/>
      <c r="I16" s="4"/>
      <c r="J16" s="4"/>
    </row>
    <row r="17" spans="1:10" s="5" customFormat="1" ht="15">
      <c r="A17" s="43" t="s">
        <v>20</v>
      </c>
      <c r="B17" s="44" t="s">
        <v>21</v>
      </c>
      <c r="C17" s="34">
        <f>C18</f>
        <v>161.4</v>
      </c>
      <c r="D17" s="34">
        <f>D18</f>
        <v>169.8</v>
      </c>
      <c r="E17" s="34">
        <f t="shared" si="1"/>
        <v>105.20446096654274</v>
      </c>
      <c r="F17" s="4"/>
      <c r="G17" s="4"/>
      <c r="H17" s="4"/>
      <c r="I17" s="4"/>
      <c r="J17" s="4"/>
    </row>
    <row r="18" spans="1:10" s="5" customFormat="1" ht="47.25" customHeight="1">
      <c r="A18" s="23" t="s">
        <v>61</v>
      </c>
      <c r="B18" s="24" t="s">
        <v>62</v>
      </c>
      <c r="C18" s="25">
        <v>161.4</v>
      </c>
      <c r="D18" s="25">
        <v>169.8</v>
      </c>
      <c r="E18" s="25">
        <f t="shared" si="1"/>
        <v>105.20446096654274</v>
      </c>
      <c r="F18" s="4"/>
      <c r="G18" s="4"/>
      <c r="H18" s="4"/>
      <c r="I18" s="4"/>
      <c r="J18" s="4"/>
    </row>
    <row r="19" spans="1:10" s="5" customFormat="1" ht="14.25">
      <c r="A19" s="35" t="s">
        <v>48</v>
      </c>
      <c r="B19" s="36" t="s">
        <v>49</v>
      </c>
      <c r="C19" s="37">
        <f>C20+C22</f>
        <v>630</v>
      </c>
      <c r="D19" s="37">
        <f>D20+D22</f>
        <v>390.20000000000005</v>
      </c>
      <c r="E19" s="37">
        <f t="shared" si="1"/>
        <v>61.936507936507944</v>
      </c>
      <c r="F19" s="4"/>
      <c r="G19" s="4"/>
      <c r="H19" s="4"/>
      <c r="I19" s="4"/>
      <c r="J19" s="4"/>
    </row>
    <row r="20" spans="1:10" s="5" customFormat="1" ht="30.75" customHeight="1">
      <c r="A20" s="45" t="s">
        <v>50</v>
      </c>
      <c r="B20" s="46" t="s">
        <v>51</v>
      </c>
      <c r="C20" s="34">
        <f>C21</f>
        <v>90</v>
      </c>
      <c r="D20" s="34">
        <f>D21</f>
        <v>100.1</v>
      </c>
      <c r="E20" s="34">
        <f t="shared" si="1"/>
        <v>111.22222222222223</v>
      </c>
      <c r="F20" s="4"/>
      <c r="G20" s="4"/>
      <c r="H20" s="4"/>
      <c r="I20" s="4"/>
      <c r="J20" s="4"/>
    </row>
    <row r="21" spans="1:10" s="5" customFormat="1" ht="77.25" customHeight="1">
      <c r="A21" s="26" t="s">
        <v>77</v>
      </c>
      <c r="B21" s="27" t="s">
        <v>52</v>
      </c>
      <c r="C21" s="25">
        <v>90</v>
      </c>
      <c r="D21" s="25">
        <v>100.1</v>
      </c>
      <c r="E21" s="25">
        <f t="shared" si="1"/>
        <v>111.22222222222223</v>
      </c>
      <c r="F21" s="4"/>
      <c r="G21" s="4"/>
      <c r="H21" s="4"/>
      <c r="I21" s="4"/>
      <c r="J21" s="4"/>
    </row>
    <row r="22" spans="1:10" s="5" customFormat="1" ht="31.5" customHeight="1">
      <c r="A22" s="64" t="s">
        <v>53</v>
      </c>
      <c r="B22" s="63" t="s">
        <v>54</v>
      </c>
      <c r="C22" s="34">
        <f>C23+C24</f>
        <v>540</v>
      </c>
      <c r="D22" s="34">
        <f>D23+D24</f>
        <v>290.10000000000002</v>
      </c>
      <c r="E22" s="34">
        <f t="shared" si="1"/>
        <v>53.722222222222229</v>
      </c>
      <c r="F22" s="4"/>
      <c r="G22" s="4"/>
      <c r="H22" s="4"/>
      <c r="I22" s="4"/>
      <c r="J22" s="4"/>
    </row>
    <row r="23" spans="1:10" s="5" customFormat="1" ht="62.25" customHeight="1">
      <c r="A23" s="26" t="s">
        <v>57</v>
      </c>
      <c r="B23" s="27" t="s">
        <v>55</v>
      </c>
      <c r="C23" s="25">
        <v>410</v>
      </c>
      <c r="D23" s="25">
        <v>150.4</v>
      </c>
      <c r="E23" s="28">
        <f t="shared" si="1"/>
        <v>36.68292682926829</v>
      </c>
      <c r="F23" s="4"/>
      <c r="G23" s="4"/>
      <c r="H23" s="4"/>
      <c r="I23" s="4"/>
      <c r="J23" s="4"/>
    </row>
    <row r="24" spans="1:10" s="5" customFormat="1" ht="65.25" customHeight="1">
      <c r="A24" s="26" t="s">
        <v>56</v>
      </c>
      <c r="B24" s="27" t="s">
        <v>58</v>
      </c>
      <c r="C24" s="25">
        <v>130</v>
      </c>
      <c r="D24" s="25">
        <v>139.69999999999999</v>
      </c>
      <c r="E24" s="25">
        <f t="shared" si="1"/>
        <v>107.46153846153845</v>
      </c>
      <c r="F24" s="4"/>
      <c r="G24" s="4"/>
      <c r="H24" s="4"/>
      <c r="I24" s="4"/>
      <c r="J24" s="4"/>
    </row>
    <row r="25" spans="1:10" s="5" customFormat="1" ht="42.75">
      <c r="A25" s="35" t="s">
        <v>22</v>
      </c>
      <c r="B25" s="36" t="s">
        <v>23</v>
      </c>
      <c r="C25" s="37">
        <f t="shared" ref="C25:D27" si="2">C26</f>
        <v>31.9</v>
      </c>
      <c r="D25" s="37">
        <f t="shared" si="2"/>
        <v>35.9</v>
      </c>
      <c r="E25" s="37">
        <f t="shared" ref="E25:E28" si="3">IF(C25=0,"-",IF(C25&lt;0,"-",IF(D25&lt;0,"-",IF(D25/C25&gt;2,"в "&amp;ROUND(D25/C25,1)&amp;" раза",D25/C25*100))))</f>
        <v>112.53918495297806</v>
      </c>
      <c r="F25" s="4"/>
      <c r="G25" s="4"/>
      <c r="H25" s="4"/>
      <c r="I25" s="4"/>
      <c r="J25" s="4"/>
    </row>
    <row r="26" spans="1:10" s="5" customFormat="1" ht="88.5" customHeight="1">
      <c r="A26" s="43" t="s">
        <v>24</v>
      </c>
      <c r="B26" s="44" t="s">
        <v>25</v>
      </c>
      <c r="C26" s="34">
        <f t="shared" si="2"/>
        <v>31.9</v>
      </c>
      <c r="D26" s="34">
        <f t="shared" si="2"/>
        <v>35.9</v>
      </c>
      <c r="E26" s="34">
        <f t="shared" si="3"/>
        <v>112.53918495297806</v>
      </c>
      <c r="F26" s="4"/>
      <c r="G26" s="4"/>
      <c r="H26" s="4"/>
      <c r="I26" s="4"/>
      <c r="J26" s="4"/>
    </row>
    <row r="27" spans="1:10" s="5" customFormat="1" ht="87.75" customHeight="1">
      <c r="A27" s="38" t="s">
        <v>26</v>
      </c>
      <c r="B27" s="39" t="s">
        <v>27</v>
      </c>
      <c r="C27" s="32">
        <f t="shared" si="2"/>
        <v>31.9</v>
      </c>
      <c r="D27" s="32">
        <f t="shared" si="2"/>
        <v>35.9</v>
      </c>
      <c r="E27" s="32">
        <f t="shared" si="3"/>
        <v>112.53918495297806</v>
      </c>
      <c r="F27" s="4"/>
      <c r="G27" s="4"/>
      <c r="H27" s="4"/>
      <c r="I27" s="4"/>
      <c r="J27" s="4"/>
    </row>
    <row r="28" spans="1:10" s="5" customFormat="1" ht="78.75" customHeight="1">
      <c r="A28" s="23" t="s">
        <v>59</v>
      </c>
      <c r="B28" s="24" t="s">
        <v>60</v>
      </c>
      <c r="C28" s="25">
        <v>31.9</v>
      </c>
      <c r="D28" s="25">
        <v>35.9</v>
      </c>
      <c r="E28" s="25">
        <f t="shared" si="3"/>
        <v>112.53918495297806</v>
      </c>
      <c r="F28" s="4"/>
      <c r="G28" s="4"/>
      <c r="H28" s="4"/>
      <c r="I28" s="4"/>
      <c r="J28" s="4"/>
    </row>
    <row r="29" spans="1:10" s="7" customFormat="1" ht="14.25">
      <c r="A29" s="57" t="s">
        <v>28</v>
      </c>
      <c r="B29" s="58" t="s">
        <v>29</v>
      </c>
      <c r="C29" s="59">
        <f>C30</f>
        <v>4569.5</v>
      </c>
      <c r="D29" s="59">
        <f>D30</f>
        <v>4569.5</v>
      </c>
      <c r="E29" s="59">
        <f t="shared" ref="E29:E36" si="4">IF(C29=0,"-",IF(C29&lt;0,"-",IF(D29&lt;0,"-",IF(D29/C29&gt;2,"в "&amp;ROUND(D29/C29,1)&amp;" раза",D29/C29*100))))</f>
        <v>100</v>
      </c>
      <c r="F29" s="6"/>
      <c r="G29" s="6"/>
      <c r="H29" s="6"/>
      <c r="I29" s="6"/>
      <c r="J29" s="6"/>
    </row>
    <row r="30" spans="1:10" s="7" customFormat="1" ht="30">
      <c r="A30" s="53" t="s">
        <v>30</v>
      </c>
      <c r="B30" s="54" t="s">
        <v>31</v>
      </c>
      <c r="C30" s="55">
        <f>C31+C36+C39+C44</f>
        <v>4569.5</v>
      </c>
      <c r="D30" s="55">
        <f>D31+D36+D39+D44</f>
        <v>4569.5</v>
      </c>
      <c r="E30" s="55">
        <f t="shared" si="4"/>
        <v>100</v>
      </c>
      <c r="F30" s="6"/>
      <c r="G30" s="6"/>
      <c r="H30" s="6"/>
      <c r="I30" s="6"/>
      <c r="J30" s="6"/>
    </row>
    <row r="31" spans="1:10" s="7" customFormat="1" ht="28.5">
      <c r="A31" s="50" t="s">
        <v>32</v>
      </c>
      <c r="B31" s="51" t="s">
        <v>33</v>
      </c>
      <c r="C31" s="52">
        <f>C34+C32</f>
        <v>297.5</v>
      </c>
      <c r="D31" s="52">
        <f>D34+D32</f>
        <v>297.5</v>
      </c>
      <c r="E31" s="52">
        <f t="shared" si="4"/>
        <v>100</v>
      </c>
      <c r="F31" s="6"/>
      <c r="G31" s="6"/>
      <c r="H31" s="6"/>
      <c r="I31" s="6"/>
      <c r="J31" s="6"/>
    </row>
    <row r="32" spans="1:10" s="7" customFormat="1" ht="28.5">
      <c r="A32" s="68" t="s">
        <v>79</v>
      </c>
      <c r="B32" s="51" t="s">
        <v>80</v>
      </c>
      <c r="C32" s="52">
        <f>C33</f>
        <v>0</v>
      </c>
      <c r="D32" s="52">
        <f>D33</f>
        <v>0</v>
      </c>
      <c r="E32" s="52">
        <f>E33</f>
        <v>0</v>
      </c>
      <c r="F32" s="6"/>
      <c r="G32" s="6"/>
      <c r="H32" s="6"/>
      <c r="I32" s="6"/>
      <c r="J32" s="6"/>
    </row>
    <row r="33" spans="1:10" s="7" customFormat="1" ht="45">
      <c r="A33" s="67" t="s">
        <v>78</v>
      </c>
      <c r="B33" s="69" t="s">
        <v>81</v>
      </c>
      <c r="C33" s="29"/>
      <c r="D33" s="29"/>
      <c r="E33" s="29"/>
      <c r="F33" s="6"/>
      <c r="G33" s="6"/>
      <c r="H33" s="6"/>
      <c r="I33" s="6"/>
      <c r="J33" s="6"/>
    </row>
    <row r="34" spans="1:10" s="9" customFormat="1" ht="30">
      <c r="A34" s="65" t="s">
        <v>41</v>
      </c>
      <c r="B34" s="66" t="s">
        <v>35</v>
      </c>
      <c r="C34" s="49">
        <f>C35</f>
        <v>297.5</v>
      </c>
      <c r="D34" s="49">
        <f>D35</f>
        <v>297.5</v>
      </c>
      <c r="E34" s="49">
        <f t="shared" si="4"/>
        <v>100</v>
      </c>
      <c r="F34" s="8"/>
      <c r="G34" s="8"/>
      <c r="H34" s="8"/>
      <c r="I34" s="8"/>
      <c r="J34" s="8"/>
    </row>
    <row r="35" spans="1:10" ht="30">
      <c r="A35" s="30" t="s">
        <v>63</v>
      </c>
      <c r="B35" s="47" t="s">
        <v>64</v>
      </c>
      <c r="C35" s="29">
        <v>297.5</v>
      </c>
      <c r="D35" s="29">
        <v>297.5</v>
      </c>
      <c r="E35" s="29">
        <f t="shared" si="4"/>
        <v>100</v>
      </c>
    </row>
    <row r="36" spans="1:10" ht="30">
      <c r="A36" s="33" t="s">
        <v>42</v>
      </c>
      <c r="B36" s="56" t="s">
        <v>36</v>
      </c>
      <c r="C36" s="52">
        <f>C37</f>
        <v>223.1</v>
      </c>
      <c r="D36" s="52">
        <f>D37</f>
        <v>223.1</v>
      </c>
      <c r="E36" s="52">
        <f t="shared" si="4"/>
        <v>100</v>
      </c>
    </row>
    <row r="37" spans="1:10" ht="15">
      <c r="A37" s="31" t="s">
        <v>43</v>
      </c>
      <c r="B37" s="48" t="s">
        <v>37</v>
      </c>
      <c r="C37" s="49">
        <f>C38</f>
        <v>223.1</v>
      </c>
      <c r="D37" s="49">
        <f>D38</f>
        <v>223.1</v>
      </c>
      <c r="E37" s="49">
        <f t="shared" ref="E37" si="5">IF(C37=0,"-",IF(C37&lt;0,"-",IF(D37&lt;0,"-",IF(D37/C37&gt;2,"в "&amp;ROUND(D37/C37,1)&amp;" раза",D37/C37*100))))</f>
        <v>100</v>
      </c>
    </row>
    <row r="38" spans="1:10" ht="15">
      <c r="A38" s="30" t="s">
        <v>65</v>
      </c>
      <c r="B38" s="47" t="s">
        <v>87</v>
      </c>
      <c r="C38" s="29">
        <v>223.1</v>
      </c>
      <c r="D38" s="29">
        <v>223.1</v>
      </c>
      <c r="E38" s="25">
        <f t="shared" ref="E38:E40" si="6">IF(C38=0,"-",IF(C38&lt;0,"-",IF(D38&lt;0,"-",IF(D38/C38&gt;2,"в "&amp;ROUND(D38/C38,1)&amp;" раза",D38/C38*100))))</f>
        <v>100</v>
      </c>
    </row>
    <row r="39" spans="1:10" ht="30">
      <c r="A39" s="33" t="s">
        <v>44</v>
      </c>
      <c r="B39" s="56" t="s">
        <v>38</v>
      </c>
      <c r="C39" s="52">
        <f>C40+C42</f>
        <v>87</v>
      </c>
      <c r="D39" s="52">
        <f>D40+D42</f>
        <v>87</v>
      </c>
      <c r="E39" s="34">
        <f t="shared" si="6"/>
        <v>100</v>
      </c>
    </row>
    <row r="40" spans="1:10" ht="27.75" customHeight="1">
      <c r="A40" s="31" t="s">
        <v>45</v>
      </c>
      <c r="B40" s="48" t="s">
        <v>39</v>
      </c>
      <c r="C40" s="49">
        <f>C41</f>
        <v>0.2</v>
      </c>
      <c r="D40" s="49">
        <f>D41</f>
        <v>0.2</v>
      </c>
      <c r="E40" s="49">
        <f t="shared" si="6"/>
        <v>100</v>
      </c>
    </row>
    <row r="41" spans="1:10" ht="29.25" customHeight="1">
      <c r="A41" s="30" t="s">
        <v>66</v>
      </c>
      <c r="B41" s="47" t="s">
        <v>69</v>
      </c>
      <c r="C41" s="29">
        <v>0.2</v>
      </c>
      <c r="D41" s="29">
        <v>0.2</v>
      </c>
      <c r="E41" s="25">
        <f t="shared" ref="E41:E42" si="7">IF(C41=0,"-",IF(C41&lt;0,"-",IF(D41&lt;0,"-",IF(D41/C41&gt;2,"в "&amp;ROUND(D41/C41,1)&amp;" раза",D41/C41*100))))</f>
        <v>100</v>
      </c>
    </row>
    <row r="42" spans="1:10" ht="58.5" customHeight="1">
      <c r="A42" s="31" t="s">
        <v>68</v>
      </c>
      <c r="B42" s="48" t="s">
        <v>88</v>
      </c>
      <c r="C42" s="49">
        <f>C43</f>
        <v>86.8</v>
      </c>
      <c r="D42" s="49">
        <f>D43</f>
        <v>86.8</v>
      </c>
      <c r="E42" s="49">
        <f t="shared" si="7"/>
        <v>100</v>
      </c>
    </row>
    <row r="43" spans="1:10" s="11" customFormat="1" ht="60">
      <c r="A43" s="30" t="s">
        <v>67</v>
      </c>
      <c r="B43" s="47" t="s">
        <v>89</v>
      </c>
      <c r="C43" s="29">
        <v>86.8</v>
      </c>
      <c r="D43" s="29">
        <v>86.8</v>
      </c>
      <c r="E43" s="25">
        <f t="shared" ref="E43" si="8">IF(C43=0,"-",IF(C43&lt;0,"-",IF(D43&lt;0,"-",IF(D43/C43&gt;2,"в "&amp;ROUND(D43/C43,1)&amp;" раза",D43/C43*100))))</f>
        <v>100</v>
      </c>
      <c r="F43" s="10"/>
      <c r="G43" s="10"/>
      <c r="H43" s="10"/>
      <c r="I43" s="10"/>
      <c r="J43" s="10"/>
    </row>
    <row r="44" spans="1:10" ht="15">
      <c r="A44" s="33" t="s">
        <v>46</v>
      </c>
      <c r="B44" s="56" t="s">
        <v>40</v>
      </c>
      <c r="C44" s="52">
        <f>C45+C47</f>
        <v>3961.9</v>
      </c>
      <c r="D44" s="52">
        <f>D45+D47</f>
        <v>3961.9</v>
      </c>
      <c r="E44" s="34">
        <f>E45</f>
        <v>100</v>
      </c>
    </row>
    <row r="45" spans="1:10" ht="60">
      <c r="A45" s="31" t="s">
        <v>72</v>
      </c>
      <c r="B45" s="48" t="s">
        <v>73</v>
      </c>
      <c r="C45" s="49">
        <f>C46</f>
        <v>3933.9</v>
      </c>
      <c r="D45" s="49">
        <f>D46</f>
        <v>3933.9</v>
      </c>
      <c r="E45" s="49">
        <v>100</v>
      </c>
    </row>
    <row r="46" spans="1:10" ht="75">
      <c r="A46" s="30" t="s">
        <v>70</v>
      </c>
      <c r="B46" s="47" t="s">
        <v>71</v>
      </c>
      <c r="C46" s="29">
        <v>3933.9</v>
      </c>
      <c r="D46" s="29">
        <v>3933.9</v>
      </c>
      <c r="E46" s="25">
        <v>100</v>
      </c>
    </row>
    <row r="47" spans="1:10" ht="30">
      <c r="A47" s="31" t="s">
        <v>83</v>
      </c>
      <c r="B47" s="48" t="s">
        <v>85</v>
      </c>
      <c r="C47" s="49">
        <f>C48</f>
        <v>28</v>
      </c>
      <c r="D47" s="49">
        <f>D48</f>
        <v>28</v>
      </c>
      <c r="E47" s="49">
        <f>E48</f>
        <v>100</v>
      </c>
    </row>
    <row r="48" spans="1:10" ht="37.5" customHeight="1">
      <c r="A48" s="71" t="s">
        <v>84</v>
      </c>
      <c r="B48" s="47" t="s">
        <v>86</v>
      </c>
      <c r="C48" s="29">
        <v>28</v>
      </c>
      <c r="D48" s="29">
        <v>28</v>
      </c>
      <c r="E48" s="25">
        <v>100</v>
      </c>
    </row>
    <row r="49" spans="2:2">
      <c r="B49" s="70"/>
    </row>
  </sheetData>
  <autoFilter ref="A9:J48"/>
  <mergeCells count="4">
    <mergeCell ref="A6:E6"/>
    <mergeCell ref="C1:E1"/>
    <mergeCell ref="C2:E4"/>
    <mergeCell ref="C5:E5"/>
  </mergeCells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Светлана Васильевна Грачева</cp:lastModifiedBy>
  <cp:lastPrinted>2021-04-14T12:35:51Z</cp:lastPrinted>
  <dcterms:created xsi:type="dcterms:W3CDTF">2021-04-13T11:54:42Z</dcterms:created>
  <dcterms:modified xsi:type="dcterms:W3CDTF">2022-03-23T08:29:54Z</dcterms:modified>
</cp:coreProperties>
</file>