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2'!$A$14:$O$126</definedName>
    <definedName name="_xlnm.Print_Titles" localSheetId="0">'Приложение 2'!$14:$14</definedName>
    <definedName name="_xlnm.Print_Area" localSheetId="0">'Приложение 2'!$A$1:$K$129</definedName>
    <definedName name="Приложение_3" localSheetId="0">'Приложение 2'!$A$15:$I$126</definedName>
  </definedNames>
  <calcPr calcId="114210" fullCalcOnLoad="1"/>
</workbook>
</file>

<file path=xl/calcChain.xml><?xml version="1.0" encoding="utf-8"?>
<calcChain xmlns="http://schemas.openxmlformats.org/spreadsheetml/2006/main">
  <c r="K123" i="1"/>
  <c r="J123"/>
  <c r="I123"/>
  <c r="K74"/>
  <c r="K75"/>
  <c r="K76"/>
  <c r="K77"/>
  <c r="K78"/>
  <c r="K79"/>
  <c r="K96"/>
  <c r="K97"/>
  <c r="K98"/>
  <c r="K99"/>
  <c r="K100"/>
  <c r="K101"/>
  <c r="K102"/>
  <c r="K103"/>
  <c r="K113"/>
  <c r="K114"/>
  <c r="K115"/>
  <c r="K125"/>
  <c r="K124"/>
  <c r="K122"/>
  <c r="K121"/>
  <c r="K120"/>
  <c r="K119"/>
  <c r="J74"/>
  <c r="J75"/>
  <c r="J76"/>
  <c r="J77"/>
  <c r="J78"/>
  <c r="J79"/>
  <c r="J125"/>
  <c r="J124"/>
  <c r="J122"/>
  <c r="J121"/>
  <c r="J120"/>
  <c r="J119"/>
  <c r="J117"/>
  <c r="J113"/>
  <c r="J114"/>
  <c r="J96"/>
  <c r="J100"/>
  <c r="J101"/>
  <c r="J102"/>
  <c r="J103"/>
  <c r="J98"/>
  <c r="J97"/>
  <c r="I17"/>
  <c r="I95"/>
  <c r="I125"/>
  <c r="I124"/>
  <c r="I122"/>
  <c r="I121"/>
  <c r="I120"/>
  <c r="I119"/>
  <c r="I16"/>
  <c r="I117"/>
  <c r="A122"/>
  <c r="A121"/>
  <c r="B118"/>
  <c r="A118"/>
  <c r="I114"/>
  <c r="I113"/>
  <c r="I97"/>
  <c r="I98"/>
  <c r="I102"/>
  <c r="I101"/>
  <c r="I100"/>
  <c r="I103"/>
  <c r="I79"/>
  <c r="I78"/>
  <c r="I77"/>
  <c r="I76"/>
  <c r="I75"/>
  <c r="I74"/>
  <c r="A73"/>
  <c r="A80"/>
  <c r="A72"/>
  <c r="A79"/>
  <c r="B17"/>
  <c r="B18"/>
  <c r="A30"/>
  <c r="K15"/>
  <c r="K23"/>
  <c r="K22"/>
  <c r="K21"/>
  <c r="K19"/>
  <c r="K18"/>
  <c r="K27"/>
  <c r="K26"/>
  <c r="K25"/>
  <c r="K30"/>
  <c r="K29"/>
  <c r="K34"/>
  <c r="K33"/>
  <c r="K32"/>
  <c r="K37"/>
  <c r="K39"/>
  <c r="K51"/>
  <c r="K70"/>
  <c r="K88"/>
  <c r="K87"/>
  <c r="K93"/>
  <c r="K108"/>
  <c r="K111"/>
  <c r="K110"/>
  <c r="K117"/>
  <c r="K116"/>
  <c r="J70"/>
  <c r="J69"/>
  <c r="J56"/>
  <c r="J27"/>
  <c r="J26"/>
  <c r="J25"/>
  <c r="A94"/>
  <c r="A71"/>
  <c r="A70"/>
  <c r="I70"/>
  <c r="A62"/>
  <c r="I56"/>
  <c r="I62"/>
  <c r="I61"/>
  <c r="I60"/>
  <c r="I59"/>
  <c r="I58"/>
  <c r="I27"/>
  <c r="I26"/>
  <c r="I25"/>
  <c r="A28"/>
  <c r="A27"/>
  <c r="A26"/>
  <c r="A25"/>
  <c r="K92"/>
  <c r="K91"/>
  <c r="K90"/>
  <c r="A112"/>
  <c r="A115"/>
  <c r="A104"/>
  <c r="A99"/>
  <c r="K106"/>
  <c r="K105"/>
  <c r="K107"/>
  <c r="K86"/>
  <c r="K85"/>
  <c r="K84"/>
  <c r="K83"/>
  <c r="K82"/>
  <c r="K54"/>
  <c r="A54"/>
  <c r="K47"/>
  <c r="B19"/>
  <c r="B20"/>
  <c r="B21"/>
  <c r="B22"/>
  <c r="B23"/>
  <c r="B24"/>
  <c r="J116"/>
  <c r="J111"/>
  <c r="J110"/>
  <c r="J93"/>
  <c r="J88"/>
  <c r="J87"/>
  <c r="J68"/>
  <c r="J67"/>
  <c r="J66"/>
  <c r="J65"/>
  <c r="J64"/>
  <c r="J55"/>
  <c r="J49"/>
  <c r="J48"/>
  <c r="J43"/>
  <c r="J42"/>
  <c r="J41"/>
  <c r="J39"/>
  <c r="J37"/>
  <c r="J34"/>
  <c r="J33"/>
  <c r="J32"/>
  <c r="A53"/>
  <c r="A60"/>
  <c r="A77"/>
  <c r="A101"/>
  <c r="A52"/>
  <c r="A59"/>
  <c r="A76"/>
  <c r="A100"/>
  <c r="I111"/>
  <c r="I110"/>
  <c r="I93"/>
  <c r="I92"/>
  <c r="I88"/>
  <c r="I87"/>
  <c r="J109"/>
  <c r="J108"/>
  <c r="I116"/>
  <c r="I109"/>
  <c r="I108"/>
  <c r="J92"/>
  <c r="J91"/>
  <c r="J90"/>
  <c r="B25"/>
  <c r="B26"/>
  <c r="B27"/>
  <c r="B28"/>
  <c r="B29"/>
  <c r="B30"/>
  <c r="B31"/>
  <c r="B32"/>
  <c r="B33"/>
  <c r="B34"/>
  <c r="B35"/>
  <c r="B36"/>
  <c r="B37"/>
  <c r="B38"/>
  <c r="J36"/>
  <c r="J31"/>
  <c r="J46"/>
  <c r="J45"/>
  <c r="J47"/>
  <c r="J53"/>
  <c r="J52"/>
  <c r="J51"/>
  <c r="J54"/>
  <c r="J85"/>
  <c r="J84"/>
  <c r="J83"/>
  <c r="J82"/>
  <c r="J86"/>
  <c r="I85"/>
  <c r="I84"/>
  <c r="I83"/>
  <c r="I82"/>
  <c r="I86"/>
  <c r="I91"/>
  <c r="I90"/>
  <c r="A88"/>
  <c r="A93"/>
  <c r="I72"/>
  <c r="I69"/>
  <c r="I55"/>
  <c r="I49"/>
  <c r="I48"/>
  <c r="I43"/>
  <c r="I42"/>
  <c r="I41"/>
  <c r="I39"/>
  <c r="I37"/>
  <c r="I34"/>
  <c r="I33"/>
  <c r="I32"/>
  <c r="J23"/>
  <c r="J22"/>
  <c r="J21"/>
  <c r="I23"/>
  <c r="I22"/>
  <c r="I21"/>
  <c r="A111"/>
  <c r="A98"/>
  <c r="A103"/>
  <c r="J106"/>
  <c r="J105"/>
  <c r="J95"/>
  <c r="J16"/>
  <c r="J107"/>
  <c r="I106"/>
  <c r="I105"/>
  <c r="I107"/>
  <c r="B39"/>
  <c r="B40"/>
  <c r="J20"/>
  <c r="J19"/>
  <c r="J18"/>
  <c r="J30"/>
  <c r="J29"/>
  <c r="I20"/>
  <c r="I19"/>
  <c r="I18"/>
  <c r="I81"/>
  <c r="I46"/>
  <c r="I45"/>
  <c r="I47"/>
  <c r="I53"/>
  <c r="I52"/>
  <c r="I51"/>
  <c r="I54"/>
  <c r="J81"/>
  <c r="I36"/>
  <c r="I31"/>
  <c r="I30"/>
  <c r="I68"/>
  <c r="I67"/>
  <c r="I66"/>
  <c r="A117"/>
  <c r="A114"/>
  <c r="J17"/>
  <c r="J15"/>
  <c r="B41"/>
  <c r="B42"/>
  <c r="B43"/>
  <c r="B44"/>
  <c r="I29"/>
  <c r="I64"/>
  <c r="I65"/>
  <c r="B45"/>
  <c r="B46"/>
  <c r="I15"/>
  <c r="B48"/>
  <c r="B49"/>
  <c r="B50"/>
  <c r="B47"/>
  <c r="B51"/>
  <c r="B52"/>
  <c r="B53"/>
  <c r="B55"/>
  <c r="B56"/>
  <c r="B57"/>
  <c r="B58"/>
  <c r="B54"/>
  <c r="B59"/>
  <c r="B60"/>
  <c r="B63"/>
  <c r="B64"/>
  <c r="B65"/>
  <c r="B66"/>
  <c r="B67"/>
  <c r="B68"/>
  <c r="B69"/>
  <c r="B70"/>
  <c r="B72"/>
  <c r="B73"/>
  <c r="B62"/>
  <c r="B61"/>
  <c r="B74"/>
  <c r="B81"/>
  <c r="B82"/>
  <c r="B83"/>
  <c r="B84"/>
  <c r="B85"/>
  <c r="B86"/>
  <c r="B87"/>
  <c r="B88"/>
  <c r="B89"/>
  <c r="B90"/>
  <c r="B91"/>
  <c r="B92"/>
  <c r="B93"/>
  <c r="B94"/>
  <c r="B95"/>
  <c r="B105"/>
  <c r="B106"/>
  <c r="B108"/>
  <c r="B109"/>
  <c r="B110"/>
  <c r="B111"/>
  <c r="B112"/>
  <c r="B96"/>
  <c r="B97"/>
  <c r="B98"/>
  <c r="B99"/>
  <c r="B100"/>
  <c r="B101"/>
  <c r="B102"/>
  <c r="B103"/>
  <c r="B104"/>
  <c r="B116"/>
  <c r="B117"/>
  <c r="B126"/>
  <c r="B113"/>
  <c r="B114"/>
  <c r="B115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24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<sst xmlns="http://schemas.openxmlformats.org/spreadsheetml/2006/main" count="439" uniqueCount="147">
  <si>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</si>
  <si>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</si>
  <si>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</si>
  <si>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</si>
  <si>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</si>
  <si>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</si>
  <si>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</si>
  <si>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</si>
  <si>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</si>
  <si>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</si>
  <si>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</si>
  <si>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</si>
  <si>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</si>
  <si>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</si>
  <si>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</si>
  <si>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</si>
  <si>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</si>
  <si>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</si>
  <si>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</si>
  <si>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</si>
  <si>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</si>
  <si>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</si>
  <si>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</si>
  <si>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</si>
  <si>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</si>
  <si>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</si>
  <si>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</si>
  <si>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</si>
  <si>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</si>
  <si>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</si>
  <si>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</si>
  <si>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</si>
  <si>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</si>
  <si>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</si>
  <si>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</si>
  <si>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</si>
  <si>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</si>
  <si>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</si>
  <si>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</si>
  <si>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</si>
  <si>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</si>
  <si>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</si>
  <si>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</si>
  <si>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</si>
  <si>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11</t>
  </si>
  <si>
    <t>89 1 00 41000</t>
  </si>
  <si>
    <t>89 1 00 41180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</si>
  <si>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</si>
  <si>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</si>
  <si>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</si>
  <si>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</si>
  <si>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</si>
  <si>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</si>
  <si>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</si>
  <si>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</si>
  <si>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</si>
  <si>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</si>
  <si>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</si>
  <si>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</si>
  <si>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</si>
  <si>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</si>
  <si>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</si>
  <si>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</si>
  <si>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</si>
  <si>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</si>
  <si>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</si>
  <si>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</si>
  <si>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</si>
  <si>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</si>
  <si>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</si>
  <si>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</si>
  <si>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</si>
  <si>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</si>
  <si>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</si>
  <si>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Адм</t>
  </si>
  <si>
    <t>3</t>
  </si>
  <si>
    <t>5</t>
  </si>
  <si>
    <t>Обеспечение проведения выборов и референдумов</t>
  </si>
  <si>
    <t>89 100 77000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</si>
  <si>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</si>
  <si>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</si>
  <si>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</si>
  <si>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</si>
  <si>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</si>
  <si>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870</t>
  </si>
  <si>
    <t>Резервные средства</t>
  </si>
  <si>
    <t>Резервные фонды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</si>
  <si>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</si>
  <si>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</si>
  <si>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</si>
  <si>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</si>
  <si>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 xml:space="preserve">РАСХОДЫ                                                                                                                                                                                                                    АННЕНКОВСКОГО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</si>
  <si>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АдминистрацияАнненковского сельского поселения Ромодановского муниципального района</t>
  </si>
  <si>
    <t>Национальная безопасность и правоохранительная деятельность</t>
  </si>
  <si>
    <t>10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</si>
  <si>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</si>
  <si>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89</t>
  </si>
  <si>
    <t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t>
  </si>
  <si>
    <t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t>
  </si>
  <si>
    <t xml:space="preserve">Резервные фонды администрации Анненковского сельского поселения Ромодановского муниципального района </t>
  </si>
  <si>
    <t>89 100 80190</t>
  </si>
  <si>
    <t>Выполнение работ на гидротехнических сооружениях по пропуску весеннего паводка</t>
  </si>
  <si>
    <t>Муниципальная программа « Повышение безопасности дорожного движения на территории Ромодановского муниципального района на 2019-2023гг»</t>
  </si>
  <si>
    <t>13 0 03</t>
  </si>
  <si>
    <t>Основное мероприятие «Улучшение состояния дорог и тротуаров на территории Ромодановского муниципального района</t>
  </si>
  <si>
    <t>13 0 03 L390F</t>
  </si>
  <si>
    <t>Капитальный ремонт и ремонт автомобильных дорог общего пользования местного значения</t>
  </si>
  <si>
    <t>13 0</t>
  </si>
  <si>
    <t>Коммунальное хозяйство</t>
  </si>
  <si>
    <t>29 0 02 S6230</t>
  </si>
  <si>
    <t xml:space="preserve">Текущий и капитальный ремонт объектов теплоснабжения,водоснабжения и водоотведения, находящихся в муниципальной собственности </t>
  </si>
  <si>
    <t>89 100 44101</t>
  </si>
  <si>
    <t>Иные межбюджетные трансферты на осуществление полномочий по организации в границах поселения электо-тепло-газо-и водоснабжения населения, водоотведения, снабжения населения топливом в пределах полномочий, установленных законодательством РФ</t>
  </si>
  <si>
    <t>10 1 01</t>
  </si>
  <si>
    <t>10 1 01 43000</t>
  </si>
  <si>
    <t>10 1 01 43010</t>
  </si>
  <si>
    <t>10 1 01 43040</t>
  </si>
  <si>
    <t>10 1 01 43030</t>
  </si>
  <si>
    <t>Организация и содержание мест захоронения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</si>
  <si>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</si>
  <si>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</si>
  <si>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</si>
  <si>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</si>
  <si>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</si>
  <si>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</si>
  <si>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</si>
  <si>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</si>
  <si>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10 1 01 44100</t>
  </si>
  <si>
    <t>10 1 01 44102</t>
  </si>
  <si>
    <t>Проведение выборов депутатов Анненковского сельского поселения  Ромодановского муниципального района Республики Мордовии</t>
  </si>
  <si>
    <t>к решению Совета депутатов Анненковского сельского поселения Ромодановского муниципального района Республики Мордовия "Об исполнении бюджета Анненковского сельского поселения  Ромодановского муниципального района Республики Мордовия за 2021 год"</t>
  </si>
  <si>
    <t>Специальные расходы</t>
  </si>
  <si>
    <t>Муниципальная программа «Комплексное развитие транспортной инфраструктуры Анненковского сельского поселения Ромодановского муниципального района Республики Мордовия на 2018- 2028 года и с перспективой до 2030  года»"</t>
  </si>
  <si>
    <t>Подпрограмма «Комплексное развитие транспортной инфраструктурыАнненковского сельского поселения Ромодановского муниципального района Республики Мордовия на 2018- 2028 годаи с перспективой до 2030  года»"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</si>
  <si>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</si>
  <si>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Муниципальная программа "Комплексного развития  систем коммунальной инфраструктуры Анненковского сельского поселения Ромодановского муниципального района Республики Мордовия на 2018-2028 гги с перспективой до 2030  года»"</t>
  </si>
  <si>
    <t>Подпрограмма "Комплекного развития  систем коммунальной инфраструктуры Анненковского сельского поселения Ромодановского муниципального района Республики Мордовия на 2018-2028гги с перспективой до 2030  года»"</t>
  </si>
  <si>
    <t xml:space="preserve">Прочие мероприятия по благоустройству </t>
  </si>
  <si>
    <t>Иные меры социальной поддержки граждан,кроме публичных нориативных обязательств</t>
  </si>
  <si>
    <t>89 1 00 03000</t>
  </si>
  <si>
    <t>Обеспечение деятельности аппарата  Администраций сельских поселений</t>
  </si>
  <si>
    <t>Обеспечение деятельности администрации Анненковского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</si>
  <si>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</si>
  <si>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</si>
  <si>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Основное мероприятие "Содействие развитию сети автомобильных дорог общего пользования местного значения"</t>
  </si>
  <si>
    <t>Основные мероприятия «Благоустройство территории  в границах населенных пунктов поселения»</t>
  </si>
  <si>
    <t>от " 29" апреля 2022 года №11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</si>
</sst>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2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164" fontId="3" fillId="2" borderId="1" xfId="2" applyNumberFormat="1" applyFont="1" applyFill="1" applyBorder="1" applyAlignment="1">
      <alignment horizontal="center"/>
    </xf>
    <xf numFmtId="1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/>
    </xf>
    <xf numFmtId="49" fontId="3" fillId="0" borderId="1" xfId="2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7" fillId="0" borderId="1" xfId="2" applyNumberFormat="1" applyFont="1" applyFill="1" applyBorder="1" applyAlignment="1">
      <alignment horizontal="left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1" fontId="7" fillId="2" borderId="1" xfId="1" applyNumberFormat="1" applyFont="1" applyFill="1" applyBorder="1" applyAlignment="1">
      <alignment horizontal="left" vertical="top" wrapText="1"/>
    </xf>
    <xf numFmtId="49" fontId="7" fillId="2" borderId="1" xfId="1" applyNumberFormat="1" applyFont="1" applyFill="1" applyBorder="1" applyAlignment="1"/>
    <xf numFmtId="0" fontId="7" fillId="0" borderId="1" xfId="2" applyFont="1" applyFill="1" applyBorder="1" applyAlignment="1">
      <alignment horizontal="left" vertical="top"/>
    </xf>
    <xf numFmtId="0" fontId="3" fillId="2" borderId="1" xfId="2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1" fontId="8" fillId="0" borderId="0" xfId="0" applyNumberFormat="1" applyFont="1" applyFill="1" applyAlignment="1">
      <alignment horizontal="left" vertical="top"/>
    </xf>
    <xf numFmtId="1" fontId="7" fillId="0" borderId="1" xfId="2" applyNumberFormat="1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6" fillId="0" borderId="1" xfId="0" applyFont="1" applyBorder="1" applyAlignment="1">
      <alignment horizontal="left"/>
    </xf>
    <xf numFmtId="1" fontId="4" fillId="2" borderId="1" xfId="2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2" applyNumberFormat="1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7" fillId="2" borderId="1" xfId="1" applyNumberFormat="1" applyFont="1" applyFill="1" applyBorder="1" applyAlignment="1">
      <alignment horizontal="center" wrapText="1"/>
    </xf>
    <xf numFmtId="1" fontId="3" fillId="0" borderId="1" xfId="2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6" fillId="2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/>
    </xf>
    <xf numFmtId="1" fontId="7" fillId="0" borderId="1" xfId="2" applyNumberFormat="1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  <xf numFmtId="1" fontId="7" fillId="0" borderId="2" xfId="0" applyNumberFormat="1" applyFont="1" applyBorder="1" applyAlignment="1">
      <alignment horizontal="center"/>
    </xf>
    <xf numFmtId="0" fontId="3" fillId="2" borderId="1" xfId="2" applyNumberFormat="1" applyFont="1" applyFill="1" applyBorder="1" applyAlignment="1">
      <alignment horizontal="left" vertical="top" wrapText="1"/>
    </xf>
    <xf numFmtId="1" fontId="7" fillId="0" borderId="1" xfId="0" applyNumberFormat="1" applyFont="1" applyBorder="1" applyAlignment="1">
      <alignment wrapText="1"/>
    </xf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0" fontId="8" fillId="0" borderId="5" xfId="0" applyFont="1" applyBorder="1"/>
    <xf numFmtId="1" fontId="4" fillId="0" borderId="1" xfId="2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164" fontId="4" fillId="2" borderId="1" xfId="2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left" vertical="top" wrapText="1"/>
    </xf>
    <xf numFmtId="1" fontId="7" fillId="0" borderId="0" xfId="0" applyNumberFormat="1" applyFont="1" applyFill="1" applyAlignment="1">
      <alignment horizontal="left" vertical="top" wrapText="1"/>
    </xf>
    <xf numFmtId="1" fontId="8" fillId="0" borderId="2" xfId="2" applyNumberFormat="1" applyFont="1" applyFill="1" applyBorder="1" applyAlignment="1">
      <alignment horizontal="center" wrapText="1"/>
    </xf>
    <xf numFmtId="49" fontId="8" fillId="2" borderId="2" xfId="1" applyNumberFormat="1" applyFont="1" applyFill="1" applyBorder="1" applyAlignment="1">
      <alignment horizontal="left"/>
    </xf>
    <xf numFmtId="0" fontId="8" fillId="0" borderId="1" xfId="0" applyFont="1" applyBorder="1"/>
    <xf numFmtId="0" fontId="7" fillId="0" borderId="1" xfId="0" applyFont="1" applyBorder="1" applyAlignment="1">
      <alignment horizontal="left" wrapText="1"/>
    </xf>
    <xf numFmtId="0" fontId="6" fillId="0" borderId="6" xfId="1" applyNumberFormat="1" applyFont="1" applyFill="1" applyBorder="1" applyAlignment="1">
      <alignment horizontal="left" wrapText="1"/>
    </xf>
    <xf numFmtId="0" fontId="6" fillId="0" borderId="1" xfId="0" applyFont="1" applyBorder="1"/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49" fontId="3" fillId="0" borderId="3" xfId="2" applyNumberFormat="1" applyFont="1" applyFill="1" applyBorder="1" applyAlignment="1">
      <alignment horizontal="left"/>
    </xf>
    <xf numFmtId="49" fontId="3" fillId="0" borderId="4" xfId="2" applyNumberFormat="1" applyFont="1" applyFill="1" applyBorder="1" applyAlignment="1">
      <alignment horizontal="left"/>
    </xf>
    <xf numFmtId="49" fontId="3" fillId="0" borderId="2" xfId="2" applyNumberFormat="1" applyFont="1" applyFill="1" applyBorder="1" applyAlignment="1">
      <alignment horizontal="left"/>
    </xf>
    <xf numFmtId="49" fontId="3" fillId="0" borderId="3" xfId="2" applyNumberFormat="1" applyFont="1" applyFill="1" applyBorder="1" applyAlignment="1">
      <alignment horizontal="center"/>
    </xf>
    <xf numFmtId="49" fontId="3" fillId="0" borderId="4" xfId="2" applyNumberFormat="1" applyFont="1" applyFill="1" applyBorder="1" applyAlignment="1">
      <alignment horizontal="center"/>
    </xf>
    <xf numFmtId="49" fontId="3" fillId="0" borderId="2" xfId="2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0" fontId="9" fillId="2" borderId="0" xfId="2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7" fillId="0" borderId="3" xfId="2" applyNumberFormat="1" applyFont="1" applyFill="1" applyBorder="1" applyAlignment="1">
      <alignment horizontal="left"/>
    </xf>
    <xf numFmtId="49" fontId="7" fillId="0" borderId="4" xfId="2" applyNumberFormat="1" applyFont="1" applyFill="1" applyBorder="1" applyAlignment="1">
      <alignment horizontal="left"/>
    </xf>
    <xf numFmtId="49" fontId="7" fillId="0" borderId="2" xfId="2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26"/>
  <sheetViews>
    <sheetView showZeros="0" tabSelected="1" view="pageBreakPreview" zoomScaleSheetLayoutView="100" workbookViewId="0">
      <selection activeCell="I8" sqref="I8:K8"/>
    </sheetView>
  </sheetViews>
  <sheetFormatPr defaultRowHeight="12.75"/>
  <cols>
    <col min="1" max="1" width="58" style="43" customWidth="1"/>
    <col min="2" max="2" width="6" style="43" customWidth="1"/>
    <col min="3" max="3" width="5.5703125" style="44" customWidth="1"/>
    <col min="4" max="4" width="6.140625" style="44" customWidth="1"/>
    <col min="5" max="5" width="5.42578125" style="44" customWidth="1"/>
    <col min="6" max="6" width="5.28515625" style="44" customWidth="1"/>
    <col min="7" max="7" width="9" style="44" bestFit="1" customWidth="1"/>
    <col min="8" max="8" width="4" style="44" customWidth="1"/>
    <col min="9" max="9" width="12.28515625" style="36" customWidth="1"/>
    <col min="10" max="11" width="13.7109375" style="36" customWidth="1"/>
    <col min="12" max="16384" width="9.140625" style="3"/>
  </cols>
  <sheetData>
    <row r="1" spans="1:12" ht="15">
      <c r="A1" s="1"/>
      <c r="B1" s="1"/>
      <c r="C1" s="47"/>
      <c r="D1" s="47"/>
      <c r="E1" s="47"/>
      <c r="F1" s="47"/>
      <c r="G1" s="2"/>
      <c r="H1" s="47"/>
      <c r="I1" s="121" t="s">
        <v>81</v>
      </c>
      <c r="J1" s="121"/>
      <c r="K1" s="121"/>
    </row>
    <row r="2" spans="1:12" ht="8.25" customHeight="1">
      <c r="A2" s="1"/>
      <c r="B2" s="1"/>
      <c r="C2" s="47"/>
      <c r="D2" s="47"/>
      <c r="E2" s="47"/>
      <c r="F2" s="47"/>
      <c r="G2" s="2"/>
      <c r="H2" s="47"/>
      <c r="I2" s="122" t="s">
        <v>130</v>
      </c>
      <c r="J2" s="122"/>
      <c r="K2" s="122"/>
    </row>
    <row r="3" spans="1:12" ht="10.5" customHeight="1">
      <c r="A3" s="1"/>
      <c r="B3" s="1"/>
      <c r="C3" s="47"/>
      <c r="D3" s="47"/>
      <c r="E3" s="47"/>
      <c r="F3" s="47"/>
      <c r="G3" s="2"/>
      <c r="H3" s="47"/>
      <c r="I3" s="122"/>
      <c r="J3" s="122"/>
      <c r="K3" s="122"/>
    </row>
    <row r="4" spans="1:12" ht="15">
      <c r="A4" s="4"/>
      <c r="B4" s="4"/>
      <c r="C4" s="47"/>
      <c r="D4" s="47"/>
      <c r="E4" s="47"/>
      <c r="F4" s="47"/>
      <c r="G4" s="2"/>
      <c r="H4" s="47"/>
      <c r="I4" s="122"/>
      <c r="J4" s="122"/>
      <c r="K4" s="122"/>
    </row>
    <row r="5" spans="1:12" ht="15.75" customHeight="1">
      <c r="A5" s="4"/>
      <c r="B5" s="4"/>
      <c r="C5" s="47"/>
      <c r="D5" s="47"/>
      <c r="E5" s="47"/>
      <c r="F5" s="47"/>
      <c r="G5" s="5"/>
      <c r="H5" s="47"/>
      <c r="I5" s="122"/>
      <c r="J5" s="122"/>
      <c r="K5" s="122"/>
    </row>
    <row r="6" spans="1:12" ht="15.75" customHeight="1">
      <c r="A6" s="4"/>
      <c r="B6" s="4"/>
      <c r="C6" s="47"/>
      <c r="D6" s="47"/>
      <c r="E6" s="47"/>
      <c r="F6" s="47"/>
      <c r="G6" s="6"/>
      <c r="H6" s="48"/>
      <c r="I6" s="122"/>
      <c r="J6" s="122"/>
      <c r="K6" s="122"/>
    </row>
    <row r="7" spans="1:12" ht="60" customHeight="1">
      <c r="A7" s="4"/>
      <c r="B7" s="4"/>
      <c r="C7" s="47"/>
      <c r="D7" s="47"/>
      <c r="E7" s="47"/>
      <c r="F7" s="47"/>
      <c r="G7" s="47"/>
      <c r="H7" s="47"/>
      <c r="I7" s="122"/>
      <c r="J7" s="122"/>
      <c r="K7" s="122"/>
    </row>
    <row r="8" spans="1:12" ht="19.5" customHeight="1">
      <c r="A8" s="7"/>
      <c r="B8" s="7"/>
      <c r="C8" s="47"/>
      <c r="D8" s="8"/>
      <c r="E8" s="8"/>
      <c r="F8" s="8"/>
      <c r="G8" s="47"/>
      <c r="H8" s="47"/>
      <c r="I8" s="123" t="s">
        <v>146</v>
      </c>
      <c r="J8" s="123"/>
      <c r="K8" s="123"/>
    </row>
    <row r="9" spans="1:12" ht="44.25" customHeight="1">
      <c r="A9" s="7"/>
      <c r="B9" s="7"/>
      <c r="C9" s="47"/>
      <c r="D9" s="8"/>
      <c r="E9" s="8"/>
      <c r="F9" s="8"/>
      <c r="G9" s="47"/>
      <c r="H9" s="47"/>
      <c r="I9" s="124"/>
      <c r="J9" s="124"/>
      <c r="K9" s="124"/>
    </row>
    <row r="10" spans="1:12" ht="64.5" customHeight="1">
      <c r="A10" s="120" t="s">
        <v>91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ht="24.75" customHeight="1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12" ht="14.25">
      <c r="A12" s="9" t="s">
        <v>0</v>
      </c>
      <c r="B12" s="115" t="s">
        <v>74</v>
      </c>
      <c r="C12" s="113" t="s">
        <v>1</v>
      </c>
      <c r="D12" s="113" t="s">
        <v>2</v>
      </c>
      <c r="E12" s="113" t="s">
        <v>3</v>
      </c>
      <c r="F12" s="113"/>
      <c r="G12" s="113"/>
      <c r="H12" s="113" t="s">
        <v>4</v>
      </c>
      <c r="I12" s="114" t="s">
        <v>5</v>
      </c>
      <c r="J12" s="114"/>
      <c r="K12" s="114"/>
    </row>
    <row r="13" spans="1:12" ht="29.25" customHeight="1">
      <c r="A13" s="9"/>
      <c r="B13" s="116"/>
      <c r="C13" s="113"/>
      <c r="D13" s="113"/>
      <c r="E13" s="113"/>
      <c r="F13" s="113"/>
      <c r="G13" s="113"/>
      <c r="H13" s="113"/>
      <c r="I13" s="10" t="s">
        <v>54</v>
      </c>
      <c r="J13" s="10" t="s">
        <v>55</v>
      </c>
      <c r="K13" s="46" t="s">
        <v>56</v>
      </c>
    </row>
    <row r="14" spans="1:12" ht="13.5" customHeight="1">
      <c r="A14" s="9">
        <v>1</v>
      </c>
      <c r="B14" s="9">
        <v>2</v>
      </c>
      <c r="C14" s="11" t="s">
        <v>75</v>
      </c>
      <c r="D14" s="11" t="s">
        <v>6</v>
      </c>
      <c r="E14" s="117" t="s">
        <v>76</v>
      </c>
      <c r="F14" s="118"/>
      <c r="G14" s="119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13"/>
      <c r="F15" s="113"/>
      <c r="G15" s="113"/>
      <c r="H15" s="11" t="s">
        <v>9</v>
      </c>
      <c r="I15" s="45">
        <f>I16</f>
        <v>5712.4000000000005</v>
      </c>
      <c r="J15" s="45">
        <f>J16</f>
        <v>5502</v>
      </c>
      <c r="K15" s="45">
        <f>K16</f>
        <v>96.3</v>
      </c>
    </row>
    <row r="16" spans="1:12" s="14" customFormat="1" ht="30.75" customHeight="1">
      <c r="A16" s="59" t="s">
        <v>92</v>
      </c>
      <c r="B16" s="71">
        <v>910</v>
      </c>
      <c r="C16" s="11"/>
      <c r="D16" s="11"/>
      <c r="E16" s="117"/>
      <c r="F16" s="118"/>
      <c r="G16" s="119"/>
      <c r="H16" s="11"/>
      <c r="I16" s="45">
        <f>I17+I64+I81+I95+I119</f>
        <v>5712.4000000000005</v>
      </c>
      <c r="J16" s="45">
        <f>J17+J64+J81+J95+J119+J74</f>
        <v>5502</v>
      </c>
      <c r="K16" s="45">
        <v>96.3</v>
      </c>
    </row>
    <row r="17" spans="1:14" s="14" customFormat="1" ht="15" customHeight="1">
      <c r="A17" s="15" t="s">
        <v>10</v>
      </c>
      <c r="B17" s="60">
        <f>B16</f>
        <v>910</v>
      </c>
      <c r="C17" s="16" t="s">
        <v>11</v>
      </c>
      <c r="D17" s="17"/>
      <c r="E17" s="103"/>
      <c r="F17" s="103"/>
      <c r="G17" s="103"/>
      <c r="H17" s="18"/>
      <c r="I17" s="45">
        <f>I18+I29+I52+I58+I74</f>
        <v>1507.1</v>
      </c>
      <c r="J17" s="45">
        <f>J18+J29+J52</f>
        <v>1274.4000000000001</v>
      </c>
      <c r="K17" s="45">
        <v>84.6</v>
      </c>
    </row>
    <row r="18" spans="1:14" s="14" customFormat="1" ht="31.5" customHeight="1">
      <c r="A18" s="19" t="s">
        <v>12</v>
      </c>
      <c r="B18" s="61">
        <f>B17</f>
        <v>910</v>
      </c>
      <c r="C18" s="17" t="s">
        <v>11</v>
      </c>
      <c r="D18" s="17" t="s">
        <v>13</v>
      </c>
      <c r="E18" s="112"/>
      <c r="F18" s="112"/>
      <c r="G18" s="112"/>
      <c r="H18" s="17"/>
      <c r="I18" s="20">
        <f t="shared" ref="I18:J23" si="0">I19</f>
        <v>465.79999999999995</v>
      </c>
      <c r="J18" s="20">
        <f>J19</f>
        <v>411.6</v>
      </c>
      <c r="K18" s="20">
        <f>K19</f>
        <v>88.4</v>
      </c>
      <c r="M18" s="21"/>
      <c r="N18" s="21"/>
    </row>
    <row r="19" spans="1:14" s="14" customFormat="1" ht="30.75" customHeight="1">
      <c r="A19" s="26" t="s">
        <v>140</v>
      </c>
      <c r="B19" s="61">
        <f>B16</f>
        <v>910</v>
      </c>
      <c r="C19" s="17" t="s">
        <v>11</v>
      </c>
      <c r="D19" s="17" t="s">
        <v>13</v>
      </c>
      <c r="E19" s="103" t="s">
        <v>14</v>
      </c>
      <c r="F19" s="103"/>
      <c r="G19" s="103"/>
      <c r="H19" s="17"/>
      <c r="I19" s="20">
        <f t="shared" si="0"/>
        <v>465.79999999999995</v>
      </c>
      <c r="J19" s="20">
        <f t="shared" si="0"/>
        <v>411.6</v>
      </c>
      <c r="K19" s="20">
        <f>K20</f>
        <v>88.4</v>
      </c>
    </row>
    <row r="20" spans="1:14" s="14" customFormat="1" ht="14.25" customHeight="1">
      <c r="A20" s="19" t="s">
        <v>15</v>
      </c>
      <c r="B20" s="61">
        <f t="shared" ref="B20:B44" si="1">B19</f>
        <v>910</v>
      </c>
      <c r="C20" s="17" t="s">
        <v>11</v>
      </c>
      <c r="D20" s="17" t="s">
        <v>13</v>
      </c>
      <c r="E20" s="103" t="s">
        <v>16</v>
      </c>
      <c r="F20" s="103"/>
      <c r="G20" s="103"/>
      <c r="H20" s="17"/>
      <c r="I20" s="20">
        <f>I21+I25</f>
        <v>465.79999999999995</v>
      </c>
      <c r="J20" s="20">
        <f>J21+J25</f>
        <v>411.6</v>
      </c>
      <c r="K20" s="20">
        <v>88.4</v>
      </c>
    </row>
    <row r="21" spans="1:14" s="14" customFormat="1" ht="17.25" customHeight="1">
      <c r="A21" s="19" t="s">
        <v>17</v>
      </c>
      <c r="B21" s="61">
        <f t="shared" si="1"/>
        <v>910</v>
      </c>
      <c r="C21" s="17" t="s">
        <v>11</v>
      </c>
      <c r="D21" s="17" t="s">
        <v>13</v>
      </c>
      <c r="E21" s="103" t="s">
        <v>18</v>
      </c>
      <c r="F21" s="103"/>
      <c r="G21" s="103"/>
      <c r="H21" s="17"/>
      <c r="I21" s="20">
        <f t="shared" si="0"/>
        <v>353.7</v>
      </c>
      <c r="J21" s="20">
        <f t="shared" si="0"/>
        <v>299.5</v>
      </c>
      <c r="K21" s="20">
        <f>K22</f>
        <v>84.7</v>
      </c>
    </row>
    <row r="22" spans="1:14" s="14" customFormat="1" ht="30" customHeight="1">
      <c r="A22" s="22" t="s">
        <v>88</v>
      </c>
      <c r="B22" s="62">
        <f t="shared" si="1"/>
        <v>910</v>
      </c>
      <c r="C22" s="17" t="s">
        <v>11</v>
      </c>
      <c r="D22" s="17" t="s">
        <v>13</v>
      </c>
      <c r="E22" s="103" t="s">
        <v>19</v>
      </c>
      <c r="F22" s="103"/>
      <c r="G22" s="103"/>
      <c r="H22" s="17"/>
      <c r="I22" s="20">
        <f t="shared" si="0"/>
        <v>353.7</v>
      </c>
      <c r="J22" s="20">
        <f t="shared" si="0"/>
        <v>299.5</v>
      </c>
      <c r="K22" s="20">
        <f>K23</f>
        <v>84.7</v>
      </c>
    </row>
    <row r="23" spans="1:14" s="14" customFormat="1" ht="61.5" customHeight="1">
      <c r="A23" s="19" t="s">
        <v>20</v>
      </c>
      <c r="B23" s="61">
        <f t="shared" si="1"/>
        <v>910</v>
      </c>
      <c r="C23" s="17" t="s">
        <v>11</v>
      </c>
      <c r="D23" s="17" t="s">
        <v>13</v>
      </c>
      <c r="E23" s="103" t="s">
        <v>19</v>
      </c>
      <c r="F23" s="103"/>
      <c r="G23" s="103"/>
      <c r="H23" s="17" t="s">
        <v>21</v>
      </c>
      <c r="I23" s="20">
        <f t="shared" si="0"/>
        <v>353.7</v>
      </c>
      <c r="J23" s="20">
        <f t="shared" si="0"/>
        <v>299.5</v>
      </c>
      <c r="K23" s="20">
        <f>K24</f>
        <v>84.7</v>
      </c>
    </row>
    <row r="24" spans="1:14" s="14" customFormat="1" ht="29.25" customHeight="1">
      <c r="A24" s="19" t="s">
        <v>22</v>
      </c>
      <c r="B24" s="61">
        <f t="shared" si="1"/>
        <v>910</v>
      </c>
      <c r="C24" s="17" t="s">
        <v>11</v>
      </c>
      <c r="D24" s="17" t="s">
        <v>13</v>
      </c>
      <c r="E24" s="103" t="s">
        <v>19</v>
      </c>
      <c r="F24" s="103"/>
      <c r="G24" s="103"/>
      <c r="H24" s="17" t="s">
        <v>23</v>
      </c>
      <c r="I24" s="20">
        <v>353.7</v>
      </c>
      <c r="J24" s="20">
        <v>299.5</v>
      </c>
      <c r="K24" s="20">
        <v>84.7</v>
      </c>
    </row>
    <row r="25" spans="1:14" s="14" customFormat="1" ht="30.75" customHeight="1">
      <c r="A25" s="19" t="str">
        <f>A41</f>
        <v>Субсидии на со финансирование расходных обязательств поселений</v>
      </c>
      <c r="B25" s="61">
        <f>B24</f>
        <v>910</v>
      </c>
      <c r="C25" s="17" t="s">
        <v>11</v>
      </c>
      <c r="D25" s="17" t="s">
        <v>13</v>
      </c>
      <c r="E25" s="100" t="s">
        <v>83</v>
      </c>
      <c r="F25" s="101"/>
      <c r="G25" s="102"/>
      <c r="H25" s="17"/>
      <c r="I25" s="29">
        <f t="shared" ref="I25:K27" si="2">I26</f>
        <v>112.1</v>
      </c>
      <c r="J25" s="20">
        <f t="shared" si="2"/>
        <v>112.1</v>
      </c>
      <c r="K25" s="20">
        <f t="shared" si="2"/>
        <v>100</v>
      </c>
    </row>
    <row r="26" spans="1:14" s="14" customFormat="1" ht="45" customHeight="1">
      <c r="A26" s="19" t="str">
        <f>A42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6" s="61">
        <f>B25</f>
        <v>910</v>
      </c>
      <c r="C26" s="17" t="s">
        <v>11</v>
      </c>
      <c r="D26" s="17" t="s">
        <v>13</v>
      </c>
      <c r="E26" s="100" t="s">
        <v>82</v>
      </c>
      <c r="F26" s="101"/>
      <c r="G26" s="102"/>
      <c r="H26" s="17"/>
      <c r="I26" s="29">
        <f t="shared" si="2"/>
        <v>112.1</v>
      </c>
      <c r="J26" s="20">
        <f t="shared" si="2"/>
        <v>112.1</v>
      </c>
      <c r="K26" s="20">
        <f t="shared" si="2"/>
        <v>100</v>
      </c>
    </row>
    <row r="27" spans="1:14" s="14" customFormat="1" ht="62.25" customHeight="1">
      <c r="A27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61">
        <f>B26</f>
        <v>910</v>
      </c>
      <c r="C27" s="17" t="s">
        <v>11</v>
      </c>
      <c r="D27" s="17" t="s">
        <v>13</v>
      </c>
      <c r="E27" s="100" t="s">
        <v>82</v>
      </c>
      <c r="F27" s="101"/>
      <c r="G27" s="102"/>
      <c r="H27" s="17" t="s">
        <v>21</v>
      </c>
      <c r="I27" s="29">
        <f t="shared" si="2"/>
        <v>112.1</v>
      </c>
      <c r="J27" s="20">
        <f t="shared" si="2"/>
        <v>112.1</v>
      </c>
      <c r="K27" s="20">
        <f t="shared" si="2"/>
        <v>100</v>
      </c>
    </row>
    <row r="28" spans="1:14" s="14" customFormat="1" ht="29.25" customHeight="1">
      <c r="A28" s="19" t="str">
        <f>A44</f>
        <v>Расходы на выплаты персоналу государственных (муниципальных) органов</v>
      </c>
      <c r="B28" s="61">
        <f>B27</f>
        <v>910</v>
      </c>
      <c r="C28" s="17" t="s">
        <v>11</v>
      </c>
      <c r="D28" s="17" t="s">
        <v>13</v>
      </c>
      <c r="E28" s="100" t="s">
        <v>82</v>
      </c>
      <c r="F28" s="101"/>
      <c r="G28" s="102"/>
      <c r="H28" s="17" t="s">
        <v>23</v>
      </c>
      <c r="I28" s="29">
        <v>112.1</v>
      </c>
      <c r="J28" s="20">
        <v>112.1</v>
      </c>
      <c r="K28" s="20">
        <v>100</v>
      </c>
    </row>
    <row r="29" spans="1:14" s="14" customFormat="1" ht="48" customHeight="1">
      <c r="A29" s="19" t="s">
        <v>24</v>
      </c>
      <c r="B29" s="63">
        <f>B28</f>
        <v>910</v>
      </c>
      <c r="C29" s="17" t="s">
        <v>11</v>
      </c>
      <c r="D29" s="17" t="s">
        <v>25</v>
      </c>
      <c r="E29" s="103"/>
      <c r="F29" s="103"/>
      <c r="G29" s="103"/>
      <c r="H29" s="18"/>
      <c r="I29" s="20">
        <f>I30+I45</f>
        <v>1008</v>
      </c>
      <c r="J29" s="20">
        <f>J30+J45</f>
        <v>860.8</v>
      </c>
      <c r="K29" s="20">
        <f>K30</f>
        <v>85.4</v>
      </c>
    </row>
    <row r="30" spans="1:14" s="14" customFormat="1" ht="30.75" customHeight="1">
      <c r="A30" s="26" t="str">
        <f>A19</f>
        <v>Обеспечение деятельности аппарата  Администраций сельских поселений</v>
      </c>
      <c r="B30" s="64">
        <f t="shared" si="1"/>
        <v>910</v>
      </c>
      <c r="C30" s="25" t="s">
        <v>11</v>
      </c>
      <c r="D30" s="25" t="s">
        <v>25</v>
      </c>
      <c r="E30" s="27" t="s">
        <v>14</v>
      </c>
      <c r="F30" s="28"/>
      <c r="G30" s="24"/>
      <c r="H30" s="18"/>
      <c r="I30" s="20">
        <f>I31</f>
        <v>1007.8</v>
      </c>
      <c r="J30" s="20">
        <f>J31</f>
        <v>860.59999999999991</v>
      </c>
      <c r="K30" s="20">
        <f>K31</f>
        <v>85.4</v>
      </c>
    </row>
    <row r="31" spans="1:14" s="14" customFormat="1" ht="45">
      <c r="A31" s="30" t="s">
        <v>141</v>
      </c>
      <c r="B31" s="62">
        <f t="shared" si="1"/>
        <v>910</v>
      </c>
      <c r="C31" s="17" t="s">
        <v>11</v>
      </c>
      <c r="D31" s="17" t="s">
        <v>25</v>
      </c>
      <c r="E31" s="100" t="s">
        <v>29</v>
      </c>
      <c r="F31" s="101"/>
      <c r="G31" s="102"/>
      <c r="H31" s="17"/>
      <c r="I31" s="20">
        <f>I32+I36+I42</f>
        <v>1007.8</v>
      </c>
      <c r="J31" s="20">
        <f>J32+J36+J41</f>
        <v>860.59999999999991</v>
      </c>
      <c r="K31" s="20">
        <v>85.4</v>
      </c>
    </row>
    <row r="32" spans="1:14" s="14" customFormat="1" ht="15">
      <c r="A32" s="19" t="s">
        <v>17</v>
      </c>
      <c r="B32" s="61">
        <f t="shared" si="1"/>
        <v>910</v>
      </c>
      <c r="C32" s="17" t="s">
        <v>11</v>
      </c>
      <c r="D32" s="17" t="s">
        <v>25</v>
      </c>
      <c r="E32" s="100" t="s">
        <v>30</v>
      </c>
      <c r="F32" s="101"/>
      <c r="G32" s="102"/>
      <c r="H32" s="17"/>
      <c r="I32" s="20">
        <f t="shared" ref="I32:J34" si="3">I33</f>
        <v>386.5</v>
      </c>
      <c r="J32" s="20">
        <f t="shared" si="3"/>
        <v>314.8</v>
      </c>
      <c r="K32" s="20">
        <f>K33</f>
        <v>81.400000000000006</v>
      </c>
    </row>
    <row r="33" spans="1:11" s="14" customFormat="1" ht="33.75" customHeight="1">
      <c r="A33" s="19" t="s">
        <v>89</v>
      </c>
      <c r="B33" s="61">
        <f t="shared" si="1"/>
        <v>910</v>
      </c>
      <c r="C33" s="17" t="s">
        <v>11</v>
      </c>
      <c r="D33" s="17" t="s">
        <v>25</v>
      </c>
      <c r="E33" s="100" t="s">
        <v>31</v>
      </c>
      <c r="F33" s="101"/>
      <c r="G33" s="102"/>
      <c r="H33" s="17"/>
      <c r="I33" s="20">
        <f t="shared" si="3"/>
        <v>386.5</v>
      </c>
      <c r="J33" s="20">
        <f t="shared" si="3"/>
        <v>314.8</v>
      </c>
      <c r="K33" s="20">
        <f>K34</f>
        <v>81.400000000000006</v>
      </c>
    </row>
    <row r="34" spans="1:11" s="14" customFormat="1" ht="58.5" customHeight="1">
      <c r="A34" s="19" t="s">
        <v>20</v>
      </c>
      <c r="B34" s="61">
        <f t="shared" si="1"/>
        <v>910</v>
      </c>
      <c r="C34" s="17" t="s">
        <v>11</v>
      </c>
      <c r="D34" s="17" t="s">
        <v>25</v>
      </c>
      <c r="E34" s="100" t="s">
        <v>31</v>
      </c>
      <c r="F34" s="101"/>
      <c r="G34" s="102"/>
      <c r="H34" s="17" t="s">
        <v>21</v>
      </c>
      <c r="I34" s="20">
        <f t="shared" si="3"/>
        <v>386.5</v>
      </c>
      <c r="J34" s="20">
        <f t="shared" si="3"/>
        <v>314.8</v>
      </c>
      <c r="K34" s="20">
        <f>K35</f>
        <v>81.400000000000006</v>
      </c>
    </row>
    <row r="35" spans="1:11" s="14" customFormat="1" ht="31.5" customHeight="1">
      <c r="A35" s="19" t="s">
        <v>22</v>
      </c>
      <c r="B35" s="61">
        <f t="shared" si="1"/>
        <v>910</v>
      </c>
      <c r="C35" s="17" t="s">
        <v>11</v>
      </c>
      <c r="D35" s="17" t="s">
        <v>25</v>
      </c>
      <c r="E35" s="100" t="s">
        <v>31</v>
      </c>
      <c r="F35" s="101"/>
      <c r="G35" s="102"/>
      <c r="H35" s="17" t="s">
        <v>23</v>
      </c>
      <c r="I35" s="20">
        <v>386.5</v>
      </c>
      <c r="J35" s="20">
        <v>314.8</v>
      </c>
      <c r="K35" s="20">
        <v>81.400000000000006</v>
      </c>
    </row>
    <row r="36" spans="1:11" s="14" customFormat="1" ht="30">
      <c r="A36" s="19" t="s">
        <v>90</v>
      </c>
      <c r="B36" s="61">
        <f>B35</f>
        <v>910</v>
      </c>
      <c r="C36" s="17" t="s">
        <v>11</v>
      </c>
      <c r="D36" s="17" t="s">
        <v>25</v>
      </c>
      <c r="E36" s="100" t="s">
        <v>32</v>
      </c>
      <c r="F36" s="101"/>
      <c r="G36" s="102"/>
      <c r="H36" s="17"/>
      <c r="I36" s="20">
        <f>I37+I39</f>
        <v>510.3</v>
      </c>
      <c r="J36" s="20">
        <f>J37+J39</f>
        <v>434.79999999999995</v>
      </c>
      <c r="K36" s="20">
        <v>85.2</v>
      </c>
    </row>
    <row r="37" spans="1:11" s="14" customFormat="1" ht="27.75" customHeight="1">
      <c r="A37" s="19" t="s">
        <v>87</v>
      </c>
      <c r="B37" s="61">
        <f t="shared" si="1"/>
        <v>910</v>
      </c>
      <c r="C37" s="17" t="s">
        <v>11</v>
      </c>
      <c r="D37" s="17" t="s">
        <v>25</v>
      </c>
      <c r="E37" s="100" t="s">
        <v>32</v>
      </c>
      <c r="F37" s="101"/>
      <c r="G37" s="102"/>
      <c r="H37" s="17" t="s">
        <v>26</v>
      </c>
      <c r="I37" s="20">
        <f>I38</f>
        <v>472.8</v>
      </c>
      <c r="J37" s="20">
        <f>J38</f>
        <v>404.9</v>
      </c>
      <c r="K37" s="20">
        <f>K38</f>
        <v>85.6</v>
      </c>
    </row>
    <row r="38" spans="1:11" s="14" customFormat="1" ht="30" customHeight="1">
      <c r="A38" s="19" t="s">
        <v>27</v>
      </c>
      <c r="B38" s="61">
        <f t="shared" si="1"/>
        <v>910</v>
      </c>
      <c r="C38" s="17" t="s">
        <v>11</v>
      </c>
      <c r="D38" s="17" t="s">
        <v>25</v>
      </c>
      <c r="E38" s="100" t="s">
        <v>32</v>
      </c>
      <c r="F38" s="101"/>
      <c r="G38" s="102"/>
      <c r="H38" s="17" t="s">
        <v>28</v>
      </c>
      <c r="I38" s="20">
        <v>472.8</v>
      </c>
      <c r="J38" s="20">
        <v>404.9</v>
      </c>
      <c r="K38" s="20">
        <v>85.6</v>
      </c>
    </row>
    <row r="39" spans="1:11" s="14" customFormat="1" ht="15">
      <c r="A39" s="19" t="s">
        <v>33</v>
      </c>
      <c r="B39" s="61">
        <f>B38</f>
        <v>910</v>
      </c>
      <c r="C39" s="17" t="s">
        <v>11</v>
      </c>
      <c r="D39" s="17" t="s">
        <v>25</v>
      </c>
      <c r="E39" s="100" t="s">
        <v>32</v>
      </c>
      <c r="F39" s="101"/>
      <c r="G39" s="102"/>
      <c r="H39" s="17" t="s">
        <v>34</v>
      </c>
      <c r="I39" s="20">
        <f>I40</f>
        <v>37.5</v>
      </c>
      <c r="J39" s="20">
        <f>J40</f>
        <v>29.9</v>
      </c>
      <c r="K39" s="20">
        <f>K40</f>
        <v>79.7</v>
      </c>
    </row>
    <row r="40" spans="1:11" s="14" customFormat="1" ht="15">
      <c r="A40" s="19" t="s">
        <v>35</v>
      </c>
      <c r="B40" s="61">
        <f t="shared" si="1"/>
        <v>910</v>
      </c>
      <c r="C40" s="17" t="s">
        <v>11</v>
      </c>
      <c r="D40" s="17" t="s">
        <v>25</v>
      </c>
      <c r="E40" s="100" t="s">
        <v>32</v>
      </c>
      <c r="F40" s="101"/>
      <c r="G40" s="102"/>
      <c r="H40" s="17" t="s">
        <v>36</v>
      </c>
      <c r="I40" s="20">
        <v>37.5</v>
      </c>
      <c r="J40" s="20">
        <v>29.9</v>
      </c>
      <c r="K40" s="20">
        <v>79.7</v>
      </c>
    </row>
    <row r="41" spans="1:11" s="14" customFormat="1" ht="27.75" customHeight="1">
      <c r="A41" s="23" t="s">
        <v>71</v>
      </c>
      <c r="B41" s="61">
        <f>B40</f>
        <v>910</v>
      </c>
      <c r="C41" s="17" t="s">
        <v>11</v>
      </c>
      <c r="D41" s="17" t="s">
        <v>25</v>
      </c>
      <c r="E41" s="100" t="s">
        <v>72</v>
      </c>
      <c r="F41" s="101"/>
      <c r="G41" s="102"/>
      <c r="H41" s="17"/>
      <c r="I41" s="20">
        <f t="shared" ref="I41:J43" si="4">I42</f>
        <v>111</v>
      </c>
      <c r="J41" s="20">
        <f t="shared" si="4"/>
        <v>111</v>
      </c>
      <c r="K41" s="20">
        <v>100</v>
      </c>
    </row>
    <row r="42" spans="1:11" s="14" customFormat="1" ht="43.5" customHeight="1">
      <c r="A42" s="19" t="s">
        <v>73</v>
      </c>
      <c r="B42" s="61">
        <f t="shared" si="1"/>
        <v>910</v>
      </c>
      <c r="C42" s="17" t="s">
        <v>11</v>
      </c>
      <c r="D42" s="17" t="s">
        <v>25</v>
      </c>
      <c r="E42" s="103" t="s">
        <v>57</v>
      </c>
      <c r="F42" s="103"/>
      <c r="G42" s="103"/>
      <c r="H42" s="18"/>
      <c r="I42" s="20">
        <f t="shared" si="4"/>
        <v>111</v>
      </c>
      <c r="J42" s="20">
        <f t="shared" si="4"/>
        <v>111</v>
      </c>
      <c r="K42" s="20">
        <v>100</v>
      </c>
    </row>
    <row r="43" spans="1:11" s="14" customFormat="1" ht="60.75" customHeight="1">
      <c r="A43" s="19" t="s">
        <v>20</v>
      </c>
      <c r="B43" s="61">
        <f t="shared" si="1"/>
        <v>910</v>
      </c>
      <c r="C43" s="17" t="s">
        <v>11</v>
      </c>
      <c r="D43" s="17" t="s">
        <v>25</v>
      </c>
      <c r="E43" s="103" t="s">
        <v>57</v>
      </c>
      <c r="F43" s="103"/>
      <c r="G43" s="103"/>
      <c r="H43" s="18" t="s">
        <v>21</v>
      </c>
      <c r="I43" s="20">
        <f t="shared" si="4"/>
        <v>111</v>
      </c>
      <c r="J43" s="20">
        <f t="shared" si="4"/>
        <v>111</v>
      </c>
      <c r="K43" s="20">
        <v>100</v>
      </c>
    </row>
    <row r="44" spans="1:11" s="14" customFormat="1" ht="30">
      <c r="A44" s="19" t="s">
        <v>22</v>
      </c>
      <c r="B44" s="61">
        <f t="shared" si="1"/>
        <v>910</v>
      </c>
      <c r="C44" s="17" t="s">
        <v>11</v>
      </c>
      <c r="D44" s="17" t="s">
        <v>25</v>
      </c>
      <c r="E44" s="103" t="s">
        <v>57</v>
      </c>
      <c r="F44" s="103"/>
      <c r="G44" s="103"/>
      <c r="H44" s="18" t="s">
        <v>23</v>
      </c>
      <c r="I44" s="20">
        <v>111</v>
      </c>
      <c r="J44" s="20">
        <v>111</v>
      </c>
      <c r="K44" s="20">
        <v>100</v>
      </c>
    </row>
    <row r="45" spans="1:11" s="14" customFormat="1" ht="46.5" customHeight="1">
      <c r="A45" s="22" t="s">
        <v>98</v>
      </c>
      <c r="B45" s="62">
        <f>B44</f>
        <v>910</v>
      </c>
      <c r="C45" s="17" t="s">
        <v>11</v>
      </c>
      <c r="D45" s="17" t="s">
        <v>25</v>
      </c>
      <c r="E45" s="103" t="s">
        <v>37</v>
      </c>
      <c r="F45" s="103"/>
      <c r="G45" s="103"/>
      <c r="H45" s="18"/>
      <c r="I45" s="20">
        <f t="shared" ref="I45:J49" si="5">I46</f>
        <v>0.2</v>
      </c>
      <c r="J45" s="20">
        <f t="shared" si="5"/>
        <v>0.2</v>
      </c>
      <c r="K45" s="20">
        <v>100</v>
      </c>
    </row>
    <row r="46" spans="1:11" s="14" customFormat="1" ht="61.5" customHeight="1">
      <c r="A46" s="22" t="s">
        <v>97</v>
      </c>
      <c r="B46" s="62">
        <f t="shared" ref="B46:B56" si="6">B45</f>
        <v>910</v>
      </c>
      <c r="C46" s="17" t="s">
        <v>11</v>
      </c>
      <c r="D46" s="17" t="s">
        <v>25</v>
      </c>
      <c r="E46" s="103" t="s">
        <v>38</v>
      </c>
      <c r="F46" s="103"/>
      <c r="G46" s="103"/>
      <c r="H46" s="18"/>
      <c r="I46" s="20">
        <f>I48</f>
        <v>0.2</v>
      </c>
      <c r="J46" s="20">
        <f>J48</f>
        <v>0.2</v>
      </c>
      <c r="K46" s="20">
        <v>100</v>
      </c>
    </row>
    <row r="47" spans="1:11" s="14" customFormat="1" ht="92.25" customHeight="1">
      <c r="A47" s="95" t="s">
        <v>142</v>
      </c>
      <c r="B47" s="62">
        <f>B46</f>
        <v>910</v>
      </c>
      <c r="C47" s="17" t="s">
        <v>11</v>
      </c>
      <c r="D47" s="17" t="s">
        <v>25</v>
      </c>
      <c r="E47" s="100" t="s">
        <v>78</v>
      </c>
      <c r="F47" s="101"/>
      <c r="G47" s="102"/>
      <c r="H47" s="18"/>
      <c r="I47" s="20">
        <f>I48</f>
        <v>0.2</v>
      </c>
      <c r="J47" s="20">
        <f>J48</f>
        <v>0.2</v>
      </c>
      <c r="K47" s="20">
        <f>K48</f>
        <v>100</v>
      </c>
    </row>
    <row r="48" spans="1:11" s="14" customFormat="1" ht="89.25" customHeight="1">
      <c r="A48" s="19" t="s">
        <v>39</v>
      </c>
      <c r="B48" s="61">
        <f>B46</f>
        <v>910</v>
      </c>
      <c r="C48" s="17" t="s">
        <v>11</v>
      </c>
      <c r="D48" s="17" t="s">
        <v>25</v>
      </c>
      <c r="E48" s="103" t="s">
        <v>40</v>
      </c>
      <c r="F48" s="103"/>
      <c r="G48" s="103"/>
      <c r="H48" s="18"/>
      <c r="I48" s="20">
        <f t="shared" si="5"/>
        <v>0.2</v>
      </c>
      <c r="J48" s="20">
        <f t="shared" si="5"/>
        <v>0.2</v>
      </c>
      <c r="K48" s="20">
        <v>100</v>
      </c>
    </row>
    <row r="49" spans="1:11" s="14" customFormat="1" ht="33.75" customHeight="1">
      <c r="A49" s="19" t="s">
        <v>87</v>
      </c>
      <c r="B49" s="61">
        <f t="shared" si="6"/>
        <v>910</v>
      </c>
      <c r="C49" s="17" t="s">
        <v>11</v>
      </c>
      <c r="D49" s="17" t="s">
        <v>25</v>
      </c>
      <c r="E49" s="103" t="s">
        <v>40</v>
      </c>
      <c r="F49" s="103"/>
      <c r="G49" s="103"/>
      <c r="H49" s="18" t="s">
        <v>26</v>
      </c>
      <c r="I49" s="20">
        <f t="shared" si="5"/>
        <v>0.2</v>
      </c>
      <c r="J49" s="20">
        <f t="shared" si="5"/>
        <v>0.2</v>
      </c>
      <c r="K49" s="20">
        <v>100</v>
      </c>
    </row>
    <row r="50" spans="1:11" s="14" customFormat="1" ht="33.75" customHeight="1">
      <c r="A50" s="19" t="s">
        <v>27</v>
      </c>
      <c r="B50" s="61">
        <f t="shared" si="6"/>
        <v>910</v>
      </c>
      <c r="C50" s="17" t="s">
        <v>11</v>
      </c>
      <c r="D50" s="17" t="s">
        <v>25</v>
      </c>
      <c r="E50" s="103" t="s">
        <v>40</v>
      </c>
      <c r="F50" s="103"/>
      <c r="G50" s="103"/>
      <c r="H50" s="18" t="s">
        <v>28</v>
      </c>
      <c r="I50" s="20">
        <v>0.2</v>
      </c>
      <c r="J50" s="20">
        <v>0.2</v>
      </c>
      <c r="K50" s="20">
        <v>100</v>
      </c>
    </row>
    <row r="51" spans="1:11" s="14" customFormat="1" ht="17.25" customHeight="1">
      <c r="A51" s="19" t="s">
        <v>77</v>
      </c>
      <c r="B51" s="61">
        <f>B50</f>
        <v>910</v>
      </c>
      <c r="C51" s="17" t="s">
        <v>11</v>
      </c>
      <c r="D51" s="17" t="s">
        <v>43</v>
      </c>
      <c r="E51" s="27"/>
      <c r="F51" s="28"/>
      <c r="G51" s="24"/>
      <c r="H51" s="18"/>
      <c r="I51" s="20">
        <f>I52</f>
        <v>2</v>
      </c>
      <c r="J51" s="20">
        <f>J52</f>
        <v>2</v>
      </c>
      <c r="K51" s="20">
        <f>K52</f>
        <v>100</v>
      </c>
    </row>
    <row r="52" spans="1:11" s="14" customFormat="1" ht="48" customHeight="1">
      <c r="A52" s="19" t="str">
        <f>A45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52" s="61">
        <f>B51</f>
        <v>910</v>
      </c>
      <c r="C52" s="33" t="s">
        <v>11</v>
      </c>
      <c r="D52" s="33" t="s">
        <v>43</v>
      </c>
      <c r="E52" s="100" t="s">
        <v>37</v>
      </c>
      <c r="F52" s="101"/>
      <c r="G52" s="102"/>
      <c r="H52" s="18"/>
      <c r="I52" s="34">
        <f t="shared" ref="I52:J55" si="7">I53</f>
        <v>2</v>
      </c>
      <c r="J52" s="20">
        <f t="shared" si="7"/>
        <v>2</v>
      </c>
      <c r="K52" s="20">
        <v>100</v>
      </c>
    </row>
    <row r="53" spans="1:11" s="14" customFormat="1" ht="58.5" customHeight="1">
      <c r="A53" s="19" t="str">
        <f>A46</f>
        <v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v>
      </c>
      <c r="B53" s="61">
        <f t="shared" si="6"/>
        <v>910</v>
      </c>
      <c r="C53" s="33" t="s">
        <v>11</v>
      </c>
      <c r="D53" s="33" t="s">
        <v>43</v>
      </c>
      <c r="E53" s="100" t="s">
        <v>48</v>
      </c>
      <c r="F53" s="101"/>
      <c r="G53" s="102"/>
      <c r="H53" s="18"/>
      <c r="I53" s="34">
        <f>I55</f>
        <v>2</v>
      </c>
      <c r="J53" s="34">
        <f>J55</f>
        <v>2</v>
      </c>
      <c r="K53" s="20">
        <v>100</v>
      </c>
    </row>
    <row r="54" spans="1:11" s="14" customFormat="1" ht="16.5" customHeight="1">
      <c r="A54" s="19" t="str">
        <f>A32</f>
        <v>Расходы, связанные с муниципальным управлением</v>
      </c>
      <c r="B54" s="61">
        <f>B53</f>
        <v>910</v>
      </c>
      <c r="C54" s="33" t="s">
        <v>11</v>
      </c>
      <c r="D54" s="33" t="s">
        <v>43</v>
      </c>
      <c r="E54" s="27" t="s">
        <v>45</v>
      </c>
      <c r="F54" s="28"/>
      <c r="G54" s="24"/>
      <c r="H54" s="18"/>
      <c r="I54" s="34">
        <f>I55</f>
        <v>2</v>
      </c>
      <c r="J54" s="34">
        <f>J55</f>
        <v>2</v>
      </c>
      <c r="K54" s="20">
        <f>K55</f>
        <v>100</v>
      </c>
    </row>
    <row r="55" spans="1:11" s="14" customFormat="1" ht="43.5" customHeight="1">
      <c r="A55" s="54" t="s">
        <v>129</v>
      </c>
      <c r="B55" s="65">
        <f>B53</f>
        <v>910</v>
      </c>
      <c r="C55" s="33" t="s">
        <v>11</v>
      </c>
      <c r="D55" s="33" t="s">
        <v>43</v>
      </c>
      <c r="E55" s="100" t="s">
        <v>58</v>
      </c>
      <c r="F55" s="101"/>
      <c r="G55" s="102"/>
      <c r="H55" s="18"/>
      <c r="I55" s="34">
        <f t="shared" si="7"/>
        <v>2</v>
      </c>
      <c r="J55" s="34">
        <f t="shared" si="7"/>
        <v>2</v>
      </c>
      <c r="K55" s="20">
        <v>100</v>
      </c>
    </row>
    <row r="56" spans="1:11" s="14" customFormat="1" ht="18.75" customHeight="1">
      <c r="A56" s="58" t="s">
        <v>33</v>
      </c>
      <c r="B56" s="66">
        <f t="shared" si="6"/>
        <v>910</v>
      </c>
      <c r="C56" s="33" t="s">
        <v>11</v>
      </c>
      <c r="D56" s="33" t="s">
        <v>43</v>
      </c>
      <c r="E56" s="100" t="s">
        <v>58</v>
      </c>
      <c r="F56" s="101"/>
      <c r="G56" s="102"/>
      <c r="H56" s="18" t="s">
        <v>34</v>
      </c>
      <c r="I56" s="34">
        <f>I57</f>
        <v>2</v>
      </c>
      <c r="J56" s="34">
        <f>J57</f>
        <v>2</v>
      </c>
      <c r="K56" s="20">
        <v>100</v>
      </c>
    </row>
    <row r="57" spans="1:11" s="14" customFormat="1" ht="15.75" customHeight="1">
      <c r="A57" s="96" t="s">
        <v>131</v>
      </c>
      <c r="B57" s="66">
        <f>B56</f>
        <v>910</v>
      </c>
      <c r="C57" s="33" t="s">
        <v>11</v>
      </c>
      <c r="D57" s="33" t="s">
        <v>43</v>
      </c>
      <c r="E57" s="100" t="s">
        <v>58</v>
      </c>
      <c r="F57" s="101"/>
      <c r="G57" s="102"/>
      <c r="H57" s="18" t="s">
        <v>59</v>
      </c>
      <c r="I57" s="34">
        <v>2</v>
      </c>
      <c r="J57" s="34">
        <v>2</v>
      </c>
      <c r="K57" s="20">
        <v>100</v>
      </c>
    </row>
    <row r="58" spans="1:11" ht="14.25" customHeight="1">
      <c r="A58" s="56" t="s">
        <v>86</v>
      </c>
      <c r="B58" s="67">
        <f>B57</f>
        <v>910</v>
      </c>
      <c r="C58" s="25" t="s">
        <v>11</v>
      </c>
      <c r="D58" s="25" t="s">
        <v>44</v>
      </c>
      <c r="E58" s="27"/>
      <c r="F58" s="28"/>
      <c r="G58" s="24"/>
      <c r="H58" s="18"/>
      <c r="I58" s="20">
        <f>I59</f>
        <v>3</v>
      </c>
      <c r="J58" s="20"/>
      <c r="K58" s="20"/>
    </row>
    <row r="59" spans="1:11" ht="42.75" customHeight="1">
      <c r="A59" s="80" t="str">
        <f>A52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59" s="67">
        <f>B58</f>
        <v>910</v>
      </c>
      <c r="C59" s="25" t="s">
        <v>11</v>
      </c>
      <c r="D59" s="25" t="s">
        <v>44</v>
      </c>
      <c r="E59" s="27" t="s">
        <v>37</v>
      </c>
      <c r="F59" s="28"/>
      <c r="G59" s="24"/>
      <c r="H59" s="18"/>
      <c r="I59" s="20">
        <f>I60</f>
        <v>3</v>
      </c>
      <c r="J59" s="20"/>
      <c r="K59" s="20"/>
    </row>
    <row r="60" spans="1:11" ht="60.75" customHeight="1">
      <c r="A60" s="80" t="str">
        <f>A53</f>
        <v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v>
      </c>
      <c r="B60" s="67">
        <f>B58</f>
        <v>910</v>
      </c>
      <c r="C60" s="25" t="s">
        <v>11</v>
      </c>
      <c r="D60" s="25" t="s">
        <v>44</v>
      </c>
      <c r="E60" s="100" t="s">
        <v>38</v>
      </c>
      <c r="F60" s="101"/>
      <c r="G60" s="102"/>
      <c r="H60" s="18"/>
      <c r="I60" s="20">
        <f>I61</f>
        <v>3</v>
      </c>
      <c r="J60" s="20"/>
      <c r="K60" s="20"/>
    </row>
    <row r="61" spans="1:11" ht="29.25" customHeight="1">
      <c r="A61" s="55" t="s">
        <v>99</v>
      </c>
      <c r="B61" s="67">
        <f>B59</f>
        <v>910</v>
      </c>
      <c r="C61" s="25" t="s">
        <v>11</v>
      </c>
      <c r="D61" s="25" t="s">
        <v>44</v>
      </c>
      <c r="E61" s="100" t="s">
        <v>46</v>
      </c>
      <c r="F61" s="101"/>
      <c r="G61" s="102"/>
      <c r="H61" s="18"/>
      <c r="I61" s="20">
        <f>I62</f>
        <v>3</v>
      </c>
      <c r="J61" s="20"/>
      <c r="K61" s="20"/>
    </row>
    <row r="62" spans="1:11" ht="14.25" customHeight="1">
      <c r="A62" s="57" t="str">
        <f>A56</f>
        <v>Иные бюджетные ассигнования</v>
      </c>
      <c r="B62" s="67">
        <f>B59</f>
        <v>910</v>
      </c>
      <c r="C62" s="25" t="s">
        <v>11</v>
      </c>
      <c r="D62" s="25" t="s">
        <v>44</v>
      </c>
      <c r="E62" s="27" t="s">
        <v>46</v>
      </c>
      <c r="F62" s="28"/>
      <c r="G62" s="24"/>
      <c r="H62" s="18" t="s">
        <v>34</v>
      </c>
      <c r="I62" s="20">
        <f>I63</f>
        <v>3</v>
      </c>
      <c r="J62" s="20"/>
      <c r="K62" s="20"/>
    </row>
    <row r="63" spans="1:11" ht="14.25" customHeight="1">
      <c r="A63" s="57" t="s">
        <v>85</v>
      </c>
      <c r="B63" s="67">
        <f>B60</f>
        <v>910</v>
      </c>
      <c r="C63" s="25" t="s">
        <v>11</v>
      </c>
      <c r="D63" s="25" t="s">
        <v>44</v>
      </c>
      <c r="E63" s="27" t="s">
        <v>46</v>
      </c>
      <c r="F63" s="28"/>
      <c r="G63" s="24"/>
      <c r="H63" s="18" t="s">
        <v>84</v>
      </c>
      <c r="I63" s="20">
        <v>3</v>
      </c>
      <c r="J63" s="20"/>
      <c r="K63" s="20"/>
    </row>
    <row r="64" spans="1:11" ht="17.25" customHeight="1">
      <c r="A64" s="83" t="s">
        <v>62</v>
      </c>
      <c r="B64" s="68">
        <f>B63</f>
        <v>910</v>
      </c>
      <c r="C64" s="50" t="s">
        <v>13</v>
      </c>
      <c r="D64" s="50"/>
      <c r="E64" s="100"/>
      <c r="F64" s="101"/>
      <c r="G64" s="102"/>
      <c r="H64" s="18"/>
      <c r="I64" s="45">
        <f>I66</f>
        <v>86.8</v>
      </c>
      <c r="J64" s="45">
        <f>J65+J72</f>
        <v>86.8</v>
      </c>
      <c r="K64" s="45">
        <v>100</v>
      </c>
    </row>
    <row r="65" spans="1:11" ht="18" customHeight="1">
      <c r="A65" s="57" t="s">
        <v>63</v>
      </c>
      <c r="B65" s="67">
        <f>B64</f>
        <v>910</v>
      </c>
      <c r="C65" s="25" t="s">
        <v>13</v>
      </c>
      <c r="D65" s="25" t="s">
        <v>47</v>
      </c>
      <c r="E65" s="27"/>
      <c r="F65" s="28"/>
      <c r="G65" s="24"/>
      <c r="H65" s="18"/>
      <c r="I65" s="20">
        <f>I66</f>
        <v>86.8</v>
      </c>
      <c r="J65" s="20">
        <f>J66</f>
        <v>81.8</v>
      </c>
      <c r="K65" s="20">
        <v>100</v>
      </c>
    </row>
    <row r="66" spans="1:11" ht="45" customHeight="1">
      <c r="A66" s="95" t="s">
        <v>143</v>
      </c>
      <c r="B66" s="69">
        <f t="shared" ref="B66:B73" si="8">B65</f>
        <v>910</v>
      </c>
      <c r="C66" s="25" t="s">
        <v>13</v>
      </c>
      <c r="D66" s="25" t="s">
        <v>47</v>
      </c>
      <c r="E66" s="100" t="s">
        <v>42</v>
      </c>
      <c r="F66" s="101"/>
      <c r="G66" s="102"/>
      <c r="H66" s="18"/>
      <c r="I66" s="20">
        <f>I67</f>
        <v>86.8</v>
      </c>
      <c r="J66" s="20">
        <f>J67</f>
        <v>81.8</v>
      </c>
      <c r="K66" s="20">
        <v>100</v>
      </c>
    </row>
    <row r="67" spans="1:11" ht="31.5" customHeight="1">
      <c r="A67" s="19" t="s">
        <v>64</v>
      </c>
      <c r="B67" s="61">
        <f t="shared" si="8"/>
        <v>910</v>
      </c>
      <c r="C67" s="25" t="s">
        <v>13</v>
      </c>
      <c r="D67" s="25" t="s">
        <v>47</v>
      </c>
      <c r="E67" s="100" t="s">
        <v>60</v>
      </c>
      <c r="F67" s="101"/>
      <c r="G67" s="102"/>
      <c r="H67" s="18"/>
      <c r="I67" s="20">
        <f>I69</f>
        <v>86.8</v>
      </c>
      <c r="J67" s="20">
        <f>J68</f>
        <v>81.8</v>
      </c>
      <c r="K67" s="20">
        <v>100</v>
      </c>
    </row>
    <row r="68" spans="1:11" ht="46.5" customHeight="1">
      <c r="A68" s="19" t="s">
        <v>65</v>
      </c>
      <c r="B68" s="61">
        <f t="shared" si="8"/>
        <v>910</v>
      </c>
      <c r="C68" s="25" t="s">
        <v>13</v>
      </c>
      <c r="D68" s="25" t="s">
        <v>47</v>
      </c>
      <c r="E68" s="100" t="s">
        <v>53</v>
      </c>
      <c r="F68" s="101"/>
      <c r="G68" s="102"/>
      <c r="H68" s="18"/>
      <c r="I68" s="20">
        <f>I69</f>
        <v>86.8</v>
      </c>
      <c r="J68" s="20">
        <f>J69</f>
        <v>81.8</v>
      </c>
      <c r="K68" s="20">
        <v>100</v>
      </c>
    </row>
    <row r="69" spans="1:11" ht="45.75" customHeight="1">
      <c r="A69" s="19" t="s">
        <v>80</v>
      </c>
      <c r="B69" s="61">
        <f t="shared" si="8"/>
        <v>910</v>
      </c>
      <c r="C69" s="25" t="s">
        <v>13</v>
      </c>
      <c r="D69" s="25" t="s">
        <v>47</v>
      </c>
      <c r="E69" s="100" t="s">
        <v>61</v>
      </c>
      <c r="F69" s="101"/>
      <c r="G69" s="102"/>
      <c r="H69" s="18"/>
      <c r="I69" s="20">
        <f>I72+I70</f>
        <v>86.8</v>
      </c>
      <c r="J69" s="20">
        <f>J70</f>
        <v>81.8</v>
      </c>
      <c r="K69" s="20">
        <v>100</v>
      </c>
    </row>
    <row r="70" spans="1:11" ht="60" customHeight="1">
      <c r="A70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0" s="61">
        <f>B69</f>
        <v>910</v>
      </c>
      <c r="C70" s="25" t="s">
        <v>13</v>
      </c>
      <c r="D70" s="25" t="s">
        <v>47</v>
      </c>
      <c r="E70" s="100" t="s">
        <v>61</v>
      </c>
      <c r="F70" s="101"/>
      <c r="G70" s="102"/>
      <c r="H70" s="18" t="s">
        <v>21</v>
      </c>
      <c r="I70" s="20">
        <f>I71</f>
        <v>81.8</v>
      </c>
      <c r="J70" s="20">
        <f>J71</f>
        <v>81.8</v>
      </c>
      <c r="K70" s="20">
        <f>K71</f>
        <v>100</v>
      </c>
    </row>
    <row r="71" spans="1:11" ht="32.25" customHeight="1">
      <c r="A71" s="19" t="str">
        <f>A44</f>
        <v>Расходы на выплаты персоналу государственных (муниципальных) органов</v>
      </c>
      <c r="B71" s="61">
        <v>909</v>
      </c>
      <c r="C71" s="25" t="s">
        <v>13</v>
      </c>
      <c r="D71" s="25" t="s">
        <v>47</v>
      </c>
      <c r="E71" s="100" t="s">
        <v>61</v>
      </c>
      <c r="F71" s="101"/>
      <c r="G71" s="102"/>
      <c r="H71" s="18" t="s">
        <v>23</v>
      </c>
      <c r="I71" s="20">
        <v>81.8</v>
      </c>
      <c r="J71" s="20">
        <v>81.8</v>
      </c>
      <c r="K71" s="20">
        <v>100</v>
      </c>
    </row>
    <row r="72" spans="1:11" ht="29.25" customHeight="1">
      <c r="A72" s="19" t="str">
        <f>A49</f>
        <v>Закупка товаров, работ и услуг для государственных (муниципальных) нужд</v>
      </c>
      <c r="B72" s="61">
        <f>B69</f>
        <v>910</v>
      </c>
      <c r="C72" s="25" t="s">
        <v>13</v>
      </c>
      <c r="D72" s="25" t="s">
        <v>47</v>
      </c>
      <c r="E72" s="100" t="s">
        <v>61</v>
      </c>
      <c r="F72" s="101"/>
      <c r="G72" s="102"/>
      <c r="H72" s="18" t="s">
        <v>26</v>
      </c>
      <c r="I72" s="20">
        <f>I73</f>
        <v>5</v>
      </c>
      <c r="J72" s="20">
        <v>5</v>
      </c>
      <c r="K72" s="20">
        <v>100</v>
      </c>
    </row>
    <row r="73" spans="1:11" ht="33" customHeight="1">
      <c r="A73" s="30" t="str">
        <f>A50</f>
        <v>Иные закупки товаров, работ и услуг для обеспечения государственных (муниципальных) нужд</v>
      </c>
      <c r="B73" s="70">
        <f t="shared" si="8"/>
        <v>910</v>
      </c>
      <c r="C73" s="31" t="s">
        <v>13</v>
      </c>
      <c r="D73" s="31" t="s">
        <v>47</v>
      </c>
      <c r="E73" s="111" t="s">
        <v>61</v>
      </c>
      <c r="F73" s="111"/>
      <c r="G73" s="111"/>
      <c r="H73" s="32" t="s">
        <v>28</v>
      </c>
      <c r="I73" s="29">
        <v>5</v>
      </c>
      <c r="J73" s="20">
        <v>5</v>
      </c>
      <c r="K73" s="20">
        <v>100</v>
      </c>
    </row>
    <row r="74" spans="1:11" ht="33" customHeight="1">
      <c r="A74" s="86" t="s">
        <v>93</v>
      </c>
      <c r="B74" s="84">
        <f>B73</f>
        <v>910</v>
      </c>
      <c r="C74" s="85" t="s">
        <v>47</v>
      </c>
      <c r="D74" s="31"/>
      <c r="E74" s="108"/>
      <c r="F74" s="109"/>
      <c r="G74" s="110"/>
      <c r="H74" s="32"/>
      <c r="I74" s="87">
        <f t="shared" ref="I74:K79" si="9">I75</f>
        <v>28.3</v>
      </c>
      <c r="J74" s="45">
        <f t="shared" si="9"/>
        <v>28.3</v>
      </c>
      <c r="K74" s="45">
        <f t="shared" si="9"/>
        <v>100</v>
      </c>
    </row>
    <row r="75" spans="1:11" ht="34.5" customHeight="1">
      <c r="A75" s="55" t="s">
        <v>95</v>
      </c>
      <c r="B75" s="70">
        <v>910</v>
      </c>
      <c r="C75" s="31" t="s">
        <v>47</v>
      </c>
      <c r="D75" s="31" t="s">
        <v>94</v>
      </c>
      <c r="E75" s="108"/>
      <c r="F75" s="109"/>
      <c r="G75" s="110"/>
      <c r="H75" s="32"/>
      <c r="I75" s="29">
        <f t="shared" si="9"/>
        <v>28.3</v>
      </c>
      <c r="J75" s="20">
        <f t="shared" si="9"/>
        <v>28.3</v>
      </c>
      <c r="K75" s="20">
        <f t="shared" si="9"/>
        <v>100</v>
      </c>
    </row>
    <row r="76" spans="1:11" ht="50.25" customHeight="1">
      <c r="A76" s="30" t="str">
        <f>A59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76" s="70">
        <v>910</v>
      </c>
      <c r="C76" s="31" t="s">
        <v>47</v>
      </c>
      <c r="D76" s="31" t="s">
        <v>94</v>
      </c>
      <c r="E76" s="105" t="s">
        <v>96</v>
      </c>
      <c r="F76" s="106"/>
      <c r="G76" s="107"/>
      <c r="H76" s="32"/>
      <c r="I76" s="29">
        <f t="shared" si="9"/>
        <v>28.3</v>
      </c>
      <c r="J76" s="20">
        <f t="shared" si="9"/>
        <v>28.3</v>
      </c>
      <c r="K76" s="20">
        <f t="shared" si="9"/>
        <v>100</v>
      </c>
    </row>
    <row r="77" spans="1:11" ht="60.75" customHeight="1">
      <c r="A77" s="30" t="str">
        <f>A60</f>
        <v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v>
      </c>
      <c r="B77" s="70">
        <v>910</v>
      </c>
      <c r="C77" s="31" t="s">
        <v>47</v>
      </c>
      <c r="D77" s="31" t="s">
        <v>94</v>
      </c>
      <c r="E77" s="105" t="s">
        <v>38</v>
      </c>
      <c r="F77" s="106"/>
      <c r="G77" s="107"/>
      <c r="H77" s="32"/>
      <c r="I77" s="29">
        <f t="shared" si="9"/>
        <v>28.3</v>
      </c>
      <c r="J77" s="20">
        <f t="shared" si="9"/>
        <v>28.3</v>
      </c>
      <c r="K77" s="20">
        <f t="shared" si="9"/>
        <v>100</v>
      </c>
    </row>
    <row r="78" spans="1:11" ht="33" customHeight="1">
      <c r="A78" s="55" t="s">
        <v>101</v>
      </c>
      <c r="B78" s="70">
        <v>910</v>
      </c>
      <c r="C78" s="31" t="s">
        <v>47</v>
      </c>
      <c r="D78" s="31" t="s">
        <v>94</v>
      </c>
      <c r="E78" s="105" t="s">
        <v>100</v>
      </c>
      <c r="F78" s="106"/>
      <c r="G78" s="107"/>
      <c r="H78" s="32"/>
      <c r="I78" s="29">
        <f t="shared" si="9"/>
        <v>28.3</v>
      </c>
      <c r="J78" s="20">
        <f t="shared" si="9"/>
        <v>28.3</v>
      </c>
      <c r="K78" s="20">
        <f t="shared" si="9"/>
        <v>100</v>
      </c>
    </row>
    <row r="79" spans="1:11" ht="33" customHeight="1">
      <c r="A79" s="30" t="str">
        <f>A72</f>
        <v>Закупка товаров, работ и услуг для государственных (муниципальных) нужд</v>
      </c>
      <c r="B79" s="70">
        <v>910</v>
      </c>
      <c r="C79" s="31" t="s">
        <v>47</v>
      </c>
      <c r="D79" s="31" t="s">
        <v>94</v>
      </c>
      <c r="E79" s="105" t="s">
        <v>100</v>
      </c>
      <c r="F79" s="106"/>
      <c r="G79" s="107"/>
      <c r="H79" s="32" t="s">
        <v>26</v>
      </c>
      <c r="I79" s="29">
        <f t="shared" si="9"/>
        <v>28.3</v>
      </c>
      <c r="J79" s="20">
        <f t="shared" si="9"/>
        <v>28.3</v>
      </c>
      <c r="K79" s="20">
        <f t="shared" si="9"/>
        <v>100</v>
      </c>
    </row>
    <row r="80" spans="1:11" ht="33" customHeight="1">
      <c r="A80" s="30" t="str">
        <f>A73</f>
        <v>Иные закупки товаров, работ и услуг для обеспечения государственных (муниципальных) нужд</v>
      </c>
      <c r="B80" s="70">
        <v>910</v>
      </c>
      <c r="C80" s="31" t="s">
        <v>47</v>
      </c>
      <c r="D80" s="31" t="s">
        <v>94</v>
      </c>
      <c r="E80" s="105" t="s">
        <v>100</v>
      </c>
      <c r="F80" s="106"/>
      <c r="G80" s="107"/>
      <c r="H80" s="32" t="s">
        <v>28</v>
      </c>
      <c r="I80" s="29">
        <v>28.3</v>
      </c>
      <c r="J80" s="20">
        <v>28.3</v>
      </c>
      <c r="K80" s="20">
        <v>100</v>
      </c>
    </row>
    <row r="81" spans="1:11" ht="15.75" customHeight="1">
      <c r="A81" s="38" t="s">
        <v>50</v>
      </c>
      <c r="B81" s="71">
        <f>B73</f>
        <v>910</v>
      </c>
      <c r="C81" s="16" t="s">
        <v>25</v>
      </c>
      <c r="D81" s="17"/>
      <c r="E81" s="103"/>
      <c r="F81" s="103"/>
      <c r="G81" s="103"/>
      <c r="H81" s="18"/>
      <c r="I81" s="45">
        <f>I82+I90</f>
        <v>2325.8000000000002</v>
      </c>
      <c r="J81" s="45">
        <f>J82+J90</f>
        <v>2325.8000000000002</v>
      </c>
      <c r="K81" s="45">
        <v>100</v>
      </c>
    </row>
    <row r="82" spans="1:11" ht="18" customHeight="1">
      <c r="A82" s="19" t="s">
        <v>66</v>
      </c>
      <c r="B82" s="61">
        <f>B73</f>
        <v>910</v>
      </c>
      <c r="C82" s="17" t="s">
        <v>25</v>
      </c>
      <c r="D82" s="17" t="s">
        <v>49</v>
      </c>
      <c r="E82" s="103"/>
      <c r="F82" s="103"/>
      <c r="G82" s="103"/>
      <c r="H82" s="18"/>
      <c r="I82" s="20">
        <f>I83</f>
        <v>276.3</v>
      </c>
      <c r="J82" s="20">
        <f>J83</f>
        <v>276.3</v>
      </c>
      <c r="K82" s="20">
        <f>K83</f>
        <v>100</v>
      </c>
    </row>
    <row r="83" spans="1:11" ht="62.25" customHeight="1">
      <c r="A83" s="42" t="s">
        <v>132</v>
      </c>
      <c r="B83" s="64">
        <f>B82</f>
        <v>910</v>
      </c>
      <c r="C83" s="17" t="s">
        <v>25</v>
      </c>
      <c r="D83" s="17" t="s">
        <v>49</v>
      </c>
      <c r="E83" s="27" t="s">
        <v>67</v>
      </c>
      <c r="F83" s="28"/>
      <c r="G83" s="24"/>
      <c r="H83" s="18"/>
      <c r="I83" s="20">
        <f t="shared" ref="I83:I88" si="10">I84</f>
        <v>276.3</v>
      </c>
      <c r="J83" s="20">
        <f t="shared" ref="J83:J88" si="11">J84</f>
        <v>276.3</v>
      </c>
      <c r="K83" s="20">
        <f t="shared" ref="K83:K88" si="12">K84</f>
        <v>100</v>
      </c>
    </row>
    <row r="84" spans="1:11" ht="64.5" customHeight="1">
      <c r="A84" s="42" t="s">
        <v>133</v>
      </c>
      <c r="B84" s="64">
        <f t="shared" ref="B84:B94" si="13">B83</f>
        <v>910</v>
      </c>
      <c r="C84" s="17" t="s">
        <v>25</v>
      </c>
      <c r="D84" s="17" t="s">
        <v>49</v>
      </c>
      <c r="E84" s="27" t="s">
        <v>68</v>
      </c>
      <c r="F84" s="28"/>
      <c r="G84" s="24"/>
      <c r="H84" s="18"/>
      <c r="I84" s="20">
        <f t="shared" si="10"/>
        <v>276.3</v>
      </c>
      <c r="J84" s="20">
        <f t="shared" si="11"/>
        <v>276.3</v>
      </c>
      <c r="K84" s="20">
        <f t="shared" si="12"/>
        <v>100</v>
      </c>
    </row>
    <row r="85" spans="1:11" ht="33.75" customHeight="1">
      <c r="A85" s="95" t="s">
        <v>144</v>
      </c>
      <c r="B85" s="64">
        <f t="shared" si="13"/>
        <v>910</v>
      </c>
      <c r="C85" s="17" t="s">
        <v>25</v>
      </c>
      <c r="D85" s="17" t="s">
        <v>49</v>
      </c>
      <c r="E85" s="100" t="s">
        <v>113</v>
      </c>
      <c r="F85" s="101"/>
      <c r="G85" s="102"/>
      <c r="H85" s="18"/>
      <c r="I85" s="20">
        <f>I87</f>
        <v>276.3</v>
      </c>
      <c r="J85" s="20">
        <f>J87</f>
        <v>276.3</v>
      </c>
      <c r="K85" s="20">
        <f t="shared" si="12"/>
        <v>100</v>
      </c>
    </row>
    <row r="86" spans="1:11" ht="45.75" customHeight="1">
      <c r="A86" s="42" t="s">
        <v>134</v>
      </c>
      <c r="B86" s="64">
        <f>B85</f>
        <v>910</v>
      </c>
      <c r="C86" s="17" t="s">
        <v>25</v>
      </c>
      <c r="D86" s="17" t="s">
        <v>49</v>
      </c>
      <c r="E86" s="100" t="s">
        <v>127</v>
      </c>
      <c r="F86" s="101"/>
      <c r="G86" s="102"/>
      <c r="H86" s="18"/>
      <c r="I86" s="20">
        <f>I87</f>
        <v>276.3</v>
      </c>
      <c r="J86" s="20">
        <f>J87</f>
        <v>276.3</v>
      </c>
      <c r="K86" s="20">
        <f t="shared" si="12"/>
        <v>100</v>
      </c>
    </row>
    <row r="87" spans="1:11" ht="180" customHeight="1">
      <c r="A87" s="79" t="s">
        <v>79</v>
      </c>
      <c r="B87" s="64">
        <f>B85</f>
        <v>910</v>
      </c>
      <c r="C87" s="17" t="s">
        <v>25</v>
      </c>
      <c r="D87" s="17" t="s">
        <v>49</v>
      </c>
      <c r="E87" s="100" t="s">
        <v>128</v>
      </c>
      <c r="F87" s="101"/>
      <c r="G87" s="102"/>
      <c r="H87" s="18"/>
      <c r="I87" s="20">
        <f t="shared" si="10"/>
        <v>276.3</v>
      </c>
      <c r="J87" s="20">
        <f t="shared" si="11"/>
        <v>276.3</v>
      </c>
      <c r="K87" s="20">
        <f t="shared" si="12"/>
        <v>100</v>
      </c>
    </row>
    <row r="88" spans="1:11" ht="33.75" customHeight="1">
      <c r="A88" s="26" t="str">
        <f>A72</f>
        <v>Закупка товаров, работ и услуг для государственных (муниципальных) нужд</v>
      </c>
      <c r="B88" s="64">
        <f t="shared" si="13"/>
        <v>910</v>
      </c>
      <c r="C88" s="17" t="s">
        <v>25</v>
      </c>
      <c r="D88" s="17" t="s">
        <v>49</v>
      </c>
      <c r="E88" s="100" t="s">
        <v>128</v>
      </c>
      <c r="F88" s="101"/>
      <c r="G88" s="102"/>
      <c r="H88" s="18" t="s">
        <v>26</v>
      </c>
      <c r="I88" s="20">
        <f t="shared" si="10"/>
        <v>276.3</v>
      </c>
      <c r="J88" s="20">
        <f t="shared" si="11"/>
        <v>276.3</v>
      </c>
      <c r="K88" s="20">
        <f t="shared" si="12"/>
        <v>100</v>
      </c>
    </row>
    <row r="89" spans="1:11" ht="33.75" customHeight="1">
      <c r="A89" s="26" t="s">
        <v>27</v>
      </c>
      <c r="B89" s="64">
        <f t="shared" si="13"/>
        <v>910</v>
      </c>
      <c r="C89" s="17" t="s">
        <v>25</v>
      </c>
      <c r="D89" s="17" t="s">
        <v>49</v>
      </c>
      <c r="E89" s="100" t="s">
        <v>128</v>
      </c>
      <c r="F89" s="101"/>
      <c r="G89" s="102"/>
      <c r="H89" s="18" t="s">
        <v>28</v>
      </c>
      <c r="I89" s="20">
        <v>276.3</v>
      </c>
      <c r="J89" s="20">
        <v>276.3</v>
      </c>
      <c r="K89" s="20">
        <v>100</v>
      </c>
    </row>
    <row r="90" spans="1:11" ht="41.25" customHeight="1">
      <c r="A90" s="51" t="s">
        <v>102</v>
      </c>
      <c r="B90" s="69">
        <f>B89</f>
        <v>910</v>
      </c>
      <c r="C90" s="25" t="s">
        <v>25</v>
      </c>
      <c r="D90" s="25" t="s">
        <v>49</v>
      </c>
      <c r="E90" s="104" t="s">
        <v>107</v>
      </c>
      <c r="F90" s="104"/>
      <c r="G90" s="104"/>
      <c r="H90" s="40"/>
      <c r="I90" s="20">
        <f t="shared" ref="I90:K91" si="14">I91</f>
        <v>2049.5</v>
      </c>
      <c r="J90" s="20">
        <f t="shared" si="14"/>
        <v>2049.5</v>
      </c>
      <c r="K90" s="20">
        <f t="shared" si="14"/>
        <v>100</v>
      </c>
    </row>
    <row r="91" spans="1:11" ht="45" customHeight="1">
      <c r="A91" s="51" t="s">
        <v>104</v>
      </c>
      <c r="B91" s="72">
        <f t="shared" si="13"/>
        <v>910</v>
      </c>
      <c r="C91" s="25" t="s">
        <v>25</v>
      </c>
      <c r="D91" s="25" t="s">
        <v>49</v>
      </c>
      <c r="E91" s="104" t="s">
        <v>103</v>
      </c>
      <c r="F91" s="104"/>
      <c r="G91" s="104"/>
      <c r="H91" s="40"/>
      <c r="I91" s="20">
        <f t="shared" si="14"/>
        <v>2049.5</v>
      </c>
      <c r="J91" s="20">
        <f t="shared" si="14"/>
        <v>2049.5</v>
      </c>
      <c r="K91" s="20">
        <f t="shared" si="14"/>
        <v>100</v>
      </c>
    </row>
    <row r="92" spans="1:11" ht="28.5" customHeight="1">
      <c r="A92" s="55" t="s">
        <v>106</v>
      </c>
      <c r="B92" s="73">
        <f t="shared" si="13"/>
        <v>910</v>
      </c>
      <c r="C92" s="25" t="s">
        <v>25</v>
      </c>
      <c r="D92" s="25" t="s">
        <v>49</v>
      </c>
      <c r="E92" s="104" t="s">
        <v>105</v>
      </c>
      <c r="F92" s="104"/>
      <c r="G92" s="104"/>
      <c r="H92" s="40"/>
      <c r="I92" s="20">
        <f t="shared" ref="I92:K93" si="15">I93</f>
        <v>2049.5</v>
      </c>
      <c r="J92" s="20">
        <f t="shared" si="15"/>
        <v>2049.5</v>
      </c>
      <c r="K92" s="20">
        <f t="shared" si="15"/>
        <v>100</v>
      </c>
    </row>
    <row r="93" spans="1:11" ht="32.25" customHeight="1">
      <c r="A93" s="39" t="str">
        <f>A88</f>
        <v>Закупка товаров, работ и услуг для государственных (муниципальных) нужд</v>
      </c>
      <c r="B93" s="69">
        <f>B92</f>
        <v>910</v>
      </c>
      <c r="C93" s="25" t="s">
        <v>25</v>
      </c>
      <c r="D93" s="25" t="s">
        <v>49</v>
      </c>
      <c r="E93" s="104" t="s">
        <v>105</v>
      </c>
      <c r="F93" s="104"/>
      <c r="G93" s="104"/>
      <c r="H93" s="40" t="s">
        <v>26</v>
      </c>
      <c r="I93" s="20">
        <f t="shared" si="15"/>
        <v>2049.5</v>
      </c>
      <c r="J93" s="20">
        <f t="shared" si="15"/>
        <v>2049.5</v>
      </c>
      <c r="K93" s="20">
        <f t="shared" si="15"/>
        <v>100</v>
      </c>
    </row>
    <row r="94" spans="1:11" ht="33" customHeight="1">
      <c r="A94" s="19" t="str">
        <f>A89</f>
        <v>Иные закупки товаров, работ и услуг для обеспечения государственных (муниципальных) нужд</v>
      </c>
      <c r="B94" s="61">
        <f t="shared" si="13"/>
        <v>910</v>
      </c>
      <c r="C94" s="25" t="s">
        <v>25</v>
      </c>
      <c r="D94" s="25" t="s">
        <v>49</v>
      </c>
      <c r="E94" s="104" t="s">
        <v>105</v>
      </c>
      <c r="F94" s="104"/>
      <c r="G94" s="104"/>
      <c r="H94" s="40" t="s">
        <v>28</v>
      </c>
      <c r="I94" s="20">
        <v>2049.5</v>
      </c>
      <c r="J94" s="20">
        <v>2049.5</v>
      </c>
      <c r="K94" s="20">
        <v>100</v>
      </c>
    </row>
    <row r="95" spans="1:11" ht="15">
      <c r="A95" s="52" t="s">
        <v>51</v>
      </c>
      <c r="B95" s="74">
        <f t="shared" ref="B95:B104" si="16">B94</f>
        <v>910</v>
      </c>
      <c r="C95" s="16" t="s">
        <v>41</v>
      </c>
      <c r="D95" s="37"/>
      <c r="E95" s="100"/>
      <c r="F95" s="101"/>
      <c r="G95" s="102"/>
      <c r="H95" s="18"/>
      <c r="I95" s="45">
        <f>I96+I105</f>
        <v>1717.9</v>
      </c>
      <c r="J95" s="45">
        <f>J96+J105</f>
        <v>1711.8999999999999</v>
      </c>
      <c r="K95" s="20">
        <v>99.6</v>
      </c>
    </row>
    <row r="96" spans="1:11" ht="15">
      <c r="A96" s="57" t="s">
        <v>108</v>
      </c>
      <c r="B96" s="88">
        <f t="shared" si="16"/>
        <v>910</v>
      </c>
      <c r="C96" s="17" t="s">
        <v>41</v>
      </c>
      <c r="D96" s="37" t="s">
        <v>13</v>
      </c>
      <c r="E96" s="27"/>
      <c r="F96" s="28"/>
      <c r="G96" s="24"/>
      <c r="H96" s="18"/>
      <c r="I96" s="20">
        <v>1653.9</v>
      </c>
      <c r="J96" s="20">
        <f>J97+J100</f>
        <v>1653.8999999999999</v>
      </c>
      <c r="K96" s="20">
        <f t="shared" ref="K96:K103" si="17">K97</f>
        <v>100</v>
      </c>
    </row>
    <row r="97" spans="1:11" ht="45">
      <c r="A97" s="55" t="s">
        <v>110</v>
      </c>
      <c r="B97" s="88">
        <f t="shared" si="16"/>
        <v>910</v>
      </c>
      <c r="C97" s="17" t="s">
        <v>41</v>
      </c>
      <c r="D97" s="37" t="s">
        <v>13</v>
      </c>
      <c r="E97" s="27" t="s">
        <v>109</v>
      </c>
      <c r="F97" s="28"/>
      <c r="G97" s="24"/>
      <c r="H97" s="18"/>
      <c r="I97" s="20">
        <f>I98</f>
        <v>1591.3</v>
      </c>
      <c r="J97" s="20">
        <f>J98</f>
        <v>1591.3</v>
      </c>
      <c r="K97" s="20">
        <f t="shared" si="17"/>
        <v>100</v>
      </c>
    </row>
    <row r="98" spans="1:11" ht="30">
      <c r="A98" s="89" t="str">
        <f>A93</f>
        <v>Закупка товаров, работ и услуг для государственных (муниципальных) нужд</v>
      </c>
      <c r="B98" s="88">
        <f t="shared" si="16"/>
        <v>910</v>
      </c>
      <c r="C98" s="17" t="s">
        <v>41</v>
      </c>
      <c r="D98" s="37" t="s">
        <v>13</v>
      </c>
      <c r="E98" s="100" t="s">
        <v>109</v>
      </c>
      <c r="F98" s="101"/>
      <c r="G98" s="102"/>
      <c r="H98" s="18" t="s">
        <v>26</v>
      </c>
      <c r="I98" s="20">
        <f>I99</f>
        <v>1591.3</v>
      </c>
      <c r="J98" s="20">
        <f>J99</f>
        <v>1591.3</v>
      </c>
      <c r="K98" s="20">
        <f t="shared" si="17"/>
        <v>100</v>
      </c>
    </row>
    <row r="99" spans="1:11" ht="30">
      <c r="A99" s="89" t="str">
        <f>A94</f>
        <v>Иные закупки товаров, работ и услуг для обеспечения государственных (муниципальных) нужд</v>
      </c>
      <c r="B99" s="88">
        <f t="shared" si="16"/>
        <v>910</v>
      </c>
      <c r="C99" s="17" t="s">
        <v>41</v>
      </c>
      <c r="D99" s="37" t="s">
        <v>13</v>
      </c>
      <c r="E99" s="100" t="s">
        <v>109</v>
      </c>
      <c r="F99" s="101"/>
      <c r="G99" s="102"/>
      <c r="H99" s="18" t="s">
        <v>28</v>
      </c>
      <c r="I99" s="20">
        <v>1591.3</v>
      </c>
      <c r="J99" s="20">
        <v>1591.3</v>
      </c>
      <c r="K99" s="20">
        <f t="shared" si="17"/>
        <v>100</v>
      </c>
    </row>
    <row r="100" spans="1:11" ht="49.5" customHeight="1">
      <c r="A100" s="89" t="str">
        <f>A76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100" s="88">
        <f t="shared" si="16"/>
        <v>910</v>
      </c>
      <c r="C100" s="17" t="s">
        <v>41</v>
      </c>
      <c r="D100" s="37" t="s">
        <v>13</v>
      </c>
      <c r="E100" s="100" t="s">
        <v>37</v>
      </c>
      <c r="F100" s="101"/>
      <c r="G100" s="102"/>
      <c r="H100" s="18"/>
      <c r="I100" s="20">
        <f t="shared" ref="I100:J103" si="18">I101</f>
        <v>62.6</v>
      </c>
      <c r="J100" s="20">
        <f t="shared" si="18"/>
        <v>62.6</v>
      </c>
      <c r="K100" s="20">
        <f t="shared" si="17"/>
        <v>100</v>
      </c>
    </row>
    <row r="101" spans="1:11" ht="60">
      <c r="A101" s="89" t="str">
        <f>A77</f>
        <v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v>
      </c>
      <c r="B101" s="88">
        <f t="shared" si="16"/>
        <v>910</v>
      </c>
      <c r="C101" s="17" t="s">
        <v>41</v>
      </c>
      <c r="D101" s="37" t="s">
        <v>13</v>
      </c>
      <c r="E101" s="100" t="s">
        <v>38</v>
      </c>
      <c r="F101" s="101"/>
      <c r="G101" s="102"/>
      <c r="H101" s="18"/>
      <c r="I101" s="20">
        <f t="shared" si="18"/>
        <v>62.6</v>
      </c>
      <c r="J101" s="20">
        <f t="shared" si="18"/>
        <v>62.6</v>
      </c>
      <c r="K101" s="20">
        <f t="shared" si="17"/>
        <v>100</v>
      </c>
    </row>
    <row r="102" spans="1:11" ht="75">
      <c r="A102" s="54" t="s">
        <v>112</v>
      </c>
      <c r="B102" s="88">
        <f t="shared" si="16"/>
        <v>910</v>
      </c>
      <c r="C102" s="17" t="s">
        <v>41</v>
      </c>
      <c r="D102" s="37" t="s">
        <v>13</v>
      </c>
      <c r="E102" s="100" t="s">
        <v>111</v>
      </c>
      <c r="F102" s="101"/>
      <c r="G102" s="102"/>
      <c r="H102" s="18"/>
      <c r="I102" s="20">
        <f t="shared" si="18"/>
        <v>62.6</v>
      </c>
      <c r="J102" s="20">
        <f t="shared" si="18"/>
        <v>62.6</v>
      </c>
      <c r="K102" s="20">
        <f t="shared" si="17"/>
        <v>100</v>
      </c>
    </row>
    <row r="103" spans="1:11" ht="30">
      <c r="A103" s="89" t="str">
        <f>A98</f>
        <v>Закупка товаров, работ и услуг для государственных (муниципальных) нужд</v>
      </c>
      <c r="B103" s="88">
        <f t="shared" si="16"/>
        <v>910</v>
      </c>
      <c r="C103" s="17" t="s">
        <v>41</v>
      </c>
      <c r="D103" s="37" t="s">
        <v>13</v>
      </c>
      <c r="E103" s="100" t="s">
        <v>111</v>
      </c>
      <c r="F103" s="101"/>
      <c r="G103" s="102"/>
      <c r="H103" s="18" t="s">
        <v>26</v>
      </c>
      <c r="I103" s="20">
        <f t="shared" si="18"/>
        <v>62.6</v>
      </c>
      <c r="J103" s="20">
        <f t="shared" si="18"/>
        <v>62.6</v>
      </c>
      <c r="K103" s="20">
        <f t="shared" si="17"/>
        <v>100</v>
      </c>
    </row>
    <row r="104" spans="1:11" ht="30">
      <c r="A104" s="90" t="str">
        <f>A94</f>
        <v>Иные закупки товаров, работ и услуг для обеспечения государственных (муниципальных) нужд</v>
      </c>
      <c r="B104" s="88">
        <f t="shared" si="16"/>
        <v>910</v>
      </c>
      <c r="C104" s="17" t="s">
        <v>41</v>
      </c>
      <c r="D104" s="37" t="s">
        <v>13</v>
      </c>
      <c r="E104" s="100" t="s">
        <v>111</v>
      </c>
      <c r="F104" s="101"/>
      <c r="G104" s="102"/>
      <c r="H104" s="18" t="s">
        <v>28</v>
      </c>
      <c r="I104" s="20">
        <v>62.6</v>
      </c>
      <c r="J104" s="20">
        <v>62.6</v>
      </c>
      <c r="K104" s="20">
        <v>100</v>
      </c>
    </row>
    <row r="105" spans="1:11" ht="18.75" customHeight="1">
      <c r="A105" s="41" t="s">
        <v>52</v>
      </c>
      <c r="B105" s="75">
        <f>B95</f>
        <v>910</v>
      </c>
      <c r="C105" s="35" t="s">
        <v>41</v>
      </c>
      <c r="D105" s="35" t="s">
        <v>47</v>
      </c>
      <c r="E105" s="125"/>
      <c r="F105" s="126"/>
      <c r="G105" s="127"/>
      <c r="H105" s="31"/>
      <c r="I105" s="29">
        <f t="shared" ref="I105:K108" si="19">I106</f>
        <v>64</v>
      </c>
      <c r="J105" s="20">
        <f t="shared" si="19"/>
        <v>58</v>
      </c>
      <c r="K105" s="20">
        <f t="shared" si="19"/>
        <v>90.6</v>
      </c>
    </row>
    <row r="106" spans="1:11" ht="61.5" customHeight="1">
      <c r="A106" s="51" t="s">
        <v>135</v>
      </c>
      <c r="B106" s="77">
        <f>B105</f>
        <v>910</v>
      </c>
      <c r="C106" s="49" t="s">
        <v>41</v>
      </c>
      <c r="D106" s="25" t="s">
        <v>47</v>
      </c>
      <c r="E106" s="97" t="s">
        <v>67</v>
      </c>
      <c r="F106" s="98"/>
      <c r="G106" s="99"/>
      <c r="H106" s="17"/>
      <c r="I106" s="20">
        <f>I108</f>
        <v>64</v>
      </c>
      <c r="J106" s="20">
        <f>J108</f>
        <v>58</v>
      </c>
      <c r="K106" s="20">
        <f>K108</f>
        <v>90.6</v>
      </c>
    </row>
    <row r="107" spans="1:11" ht="61.5" customHeight="1">
      <c r="A107" s="51" t="s">
        <v>136</v>
      </c>
      <c r="B107" s="77">
        <v>909</v>
      </c>
      <c r="C107" s="49" t="s">
        <v>41</v>
      </c>
      <c r="D107" s="25" t="s">
        <v>47</v>
      </c>
      <c r="E107" s="81" t="s">
        <v>68</v>
      </c>
      <c r="F107" s="82"/>
      <c r="G107" s="49"/>
      <c r="H107" s="17"/>
      <c r="I107" s="20">
        <f>I108</f>
        <v>64</v>
      </c>
      <c r="J107" s="20">
        <f>J108</f>
        <v>58</v>
      </c>
      <c r="K107" s="20">
        <f>K108</f>
        <v>90.6</v>
      </c>
    </row>
    <row r="108" spans="1:11" ht="31.5" customHeight="1">
      <c r="A108" s="51" t="s">
        <v>145</v>
      </c>
      <c r="B108" s="77">
        <f>B106</f>
        <v>910</v>
      </c>
      <c r="C108" s="49" t="s">
        <v>41</v>
      </c>
      <c r="D108" s="25" t="s">
        <v>47</v>
      </c>
      <c r="E108" s="97" t="s">
        <v>113</v>
      </c>
      <c r="F108" s="98"/>
      <c r="G108" s="99"/>
      <c r="H108" s="17"/>
      <c r="I108" s="20">
        <f t="shared" si="19"/>
        <v>64</v>
      </c>
      <c r="J108" s="20">
        <f t="shared" si="19"/>
        <v>58</v>
      </c>
      <c r="K108" s="20">
        <f t="shared" si="19"/>
        <v>90.6</v>
      </c>
    </row>
    <row r="109" spans="1:11" ht="32.25" customHeight="1">
      <c r="A109" s="51" t="s">
        <v>70</v>
      </c>
      <c r="B109" s="77">
        <f t="shared" ref="B109:B117" si="20">B108</f>
        <v>910</v>
      </c>
      <c r="C109" s="49" t="s">
        <v>41</v>
      </c>
      <c r="D109" s="25" t="s">
        <v>47</v>
      </c>
      <c r="E109" s="97" t="s">
        <v>114</v>
      </c>
      <c r="F109" s="98"/>
      <c r="G109" s="99"/>
      <c r="H109" s="17"/>
      <c r="I109" s="20">
        <f>I110+I116+I113</f>
        <v>64</v>
      </c>
      <c r="J109" s="20">
        <f>J110+J116+J113</f>
        <v>58</v>
      </c>
      <c r="K109" s="20">
        <v>90.6</v>
      </c>
    </row>
    <row r="110" spans="1:11" ht="18" customHeight="1">
      <c r="A110" s="57" t="s">
        <v>69</v>
      </c>
      <c r="B110" s="78">
        <f t="shared" si="20"/>
        <v>910</v>
      </c>
      <c r="C110" s="49" t="s">
        <v>41</v>
      </c>
      <c r="D110" s="25" t="s">
        <v>47</v>
      </c>
      <c r="E110" s="97" t="s">
        <v>115</v>
      </c>
      <c r="F110" s="98"/>
      <c r="G110" s="99"/>
      <c r="H110" s="17"/>
      <c r="I110" s="20">
        <f t="shared" ref="I110:K111" si="21">I111</f>
        <v>39.200000000000003</v>
      </c>
      <c r="J110" s="20">
        <f t="shared" si="21"/>
        <v>33.200000000000003</v>
      </c>
      <c r="K110" s="20">
        <f t="shared" si="21"/>
        <v>84.7</v>
      </c>
    </row>
    <row r="111" spans="1:11" ht="29.25" customHeight="1">
      <c r="A111" s="53" t="str">
        <f>A93</f>
        <v>Закупка товаров, работ и услуг для государственных (муниципальных) нужд</v>
      </c>
      <c r="B111" s="76">
        <f t="shared" si="20"/>
        <v>910</v>
      </c>
      <c r="C111" s="49" t="s">
        <v>41</v>
      </c>
      <c r="D111" s="25" t="s">
        <v>47</v>
      </c>
      <c r="E111" s="97" t="s">
        <v>115</v>
      </c>
      <c r="F111" s="98"/>
      <c r="G111" s="99"/>
      <c r="H111" s="17" t="s">
        <v>26</v>
      </c>
      <c r="I111" s="20">
        <f t="shared" si="21"/>
        <v>39.200000000000003</v>
      </c>
      <c r="J111" s="20">
        <f t="shared" si="21"/>
        <v>33.200000000000003</v>
      </c>
      <c r="K111" s="20">
        <f t="shared" si="21"/>
        <v>84.7</v>
      </c>
    </row>
    <row r="112" spans="1:11" ht="33" customHeight="1">
      <c r="A112" s="53" t="str">
        <f>A94</f>
        <v>Иные закупки товаров, работ и услуг для обеспечения государственных (муниципальных) нужд</v>
      </c>
      <c r="B112" s="76">
        <f t="shared" si="20"/>
        <v>910</v>
      </c>
      <c r="C112" s="49" t="s">
        <v>41</v>
      </c>
      <c r="D112" s="25" t="s">
        <v>47</v>
      </c>
      <c r="E112" s="97" t="s">
        <v>115</v>
      </c>
      <c r="F112" s="98"/>
      <c r="G112" s="99"/>
      <c r="H112" s="17" t="s">
        <v>28</v>
      </c>
      <c r="I112" s="20">
        <v>39.200000000000003</v>
      </c>
      <c r="J112" s="20">
        <v>33.200000000000003</v>
      </c>
      <c r="K112" s="20">
        <v>84.7</v>
      </c>
    </row>
    <row r="113" spans="1:11" ht="19.5" customHeight="1">
      <c r="A113" s="55" t="s">
        <v>118</v>
      </c>
      <c r="B113" s="76">
        <f>B112</f>
        <v>910</v>
      </c>
      <c r="C113" s="49" t="s">
        <v>41</v>
      </c>
      <c r="D113" s="25" t="s">
        <v>47</v>
      </c>
      <c r="E113" s="97" t="s">
        <v>117</v>
      </c>
      <c r="F113" s="98"/>
      <c r="G113" s="99"/>
      <c r="H113" s="17"/>
      <c r="I113" s="20">
        <f t="shared" ref="I113:K114" si="22">I114</f>
        <v>6</v>
      </c>
      <c r="J113" s="20">
        <f t="shared" si="22"/>
        <v>6</v>
      </c>
      <c r="K113" s="20">
        <f t="shared" si="22"/>
        <v>100</v>
      </c>
    </row>
    <row r="114" spans="1:11" ht="33" customHeight="1">
      <c r="A114" s="53" t="str">
        <f>A111</f>
        <v>Закупка товаров, работ и услуг для государственных (муниципальных) нужд</v>
      </c>
      <c r="B114" s="76">
        <f>B113</f>
        <v>910</v>
      </c>
      <c r="C114" s="49"/>
      <c r="D114" s="25"/>
      <c r="E114" s="97" t="s">
        <v>117</v>
      </c>
      <c r="F114" s="98"/>
      <c r="G114" s="99"/>
      <c r="H114" s="17" t="s">
        <v>26</v>
      </c>
      <c r="I114" s="20">
        <f t="shared" si="22"/>
        <v>6</v>
      </c>
      <c r="J114" s="20">
        <f t="shared" si="22"/>
        <v>6</v>
      </c>
      <c r="K114" s="20">
        <f t="shared" si="22"/>
        <v>100</v>
      </c>
    </row>
    <row r="115" spans="1:11" ht="33" customHeight="1">
      <c r="A115" s="53" t="str">
        <f>A112</f>
        <v>Иные закупки товаров, работ и услуг для обеспечения государственных (муниципальных) нужд</v>
      </c>
      <c r="B115" s="76">
        <f>B114</f>
        <v>910</v>
      </c>
      <c r="C115" s="49"/>
      <c r="D115" s="25"/>
      <c r="E115" s="97" t="s">
        <v>117</v>
      </c>
      <c r="F115" s="98"/>
      <c r="G115" s="99"/>
      <c r="H115" s="17" t="s">
        <v>28</v>
      </c>
      <c r="I115" s="20">
        <v>6</v>
      </c>
      <c r="J115" s="20">
        <v>6</v>
      </c>
      <c r="K115" s="20">
        <f>K116</f>
        <v>100</v>
      </c>
    </row>
    <row r="116" spans="1:11" ht="19.5" customHeight="1">
      <c r="A116" s="51" t="s">
        <v>137</v>
      </c>
      <c r="B116" s="77">
        <f>B112</f>
        <v>910</v>
      </c>
      <c r="C116" s="49" t="s">
        <v>41</v>
      </c>
      <c r="D116" s="25" t="s">
        <v>47</v>
      </c>
      <c r="E116" s="97" t="s">
        <v>116</v>
      </c>
      <c r="F116" s="98"/>
      <c r="G116" s="99"/>
      <c r="H116" s="17"/>
      <c r="I116" s="20">
        <f>I117</f>
        <v>18.8</v>
      </c>
      <c r="J116" s="20">
        <f>J117</f>
        <v>18.8</v>
      </c>
      <c r="K116" s="20">
        <f>K117</f>
        <v>100</v>
      </c>
    </row>
    <row r="117" spans="1:11" ht="32.25" customHeight="1">
      <c r="A117" s="53" t="str">
        <f>A111</f>
        <v>Закупка товаров, работ и услуг для государственных (муниципальных) нужд</v>
      </c>
      <c r="B117" s="76">
        <f t="shared" si="20"/>
        <v>910</v>
      </c>
      <c r="C117" s="49" t="s">
        <v>41</v>
      </c>
      <c r="D117" s="25" t="s">
        <v>47</v>
      </c>
      <c r="E117" s="97" t="s">
        <v>116</v>
      </c>
      <c r="F117" s="98"/>
      <c r="G117" s="99"/>
      <c r="H117" s="17" t="s">
        <v>26</v>
      </c>
      <c r="I117" s="20">
        <f>I118</f>
        <v>18.8</v>
      </c>
      <c r="J117" s="20">
        <f>J118</f>
        <v>18.8</v>
      </c>
      <c r="K117" s="20">
        <f>K126</f>
        <v>100</v>
      </c>
    </row>
    <row r="118" spans="1:11" ht="32.25" customHeight="1">
      <c r="A118" s="53" t="str">
        <f>A115</f>
        <v>Иные закупки товаров, работ и услуг для обеспечения государственных (муниципальных) нужд</v>
      </c>
      <c r="B118" s="76">
        <f>B117</f>
        <v>910</v>
      </c>
      <c r="C118" s="49" t="s">
        <v>41</v>
      </c>
      <c r="D118" s="25" t="s">
        <v>47</v>
      </c>
      <c r="E118" s="97" t="s">
        <v>116</v>
      </c>
      <c r="F118" s="98"/>
      <c r="G118" s="99"/>
      <c r="H118" s="17" t="s">
        <v>28</v>
      </c>
      <c r="I118" s="20">
        <v>18.8</v>
      </c>
      <c r="J118" s="20">
        <v>18.8</v>
      </c>
      <c r="K118" s="20">
        <v>100</v>
      </c>
    </row>
    <row r="119" spans="1:11" ht="14.25" customHeight="1">
      <c r="A119" s="93" t="s">
        <v>119</v>
      </c>
      <c r="B119" s="91">
        <v>910</v>
      </c>
      <c r="C119" s="92" t="s">
        <v>94</v>
      </c>
      <c r="D119" s="25"/>
      <c r="E119" s="81"/>
      <c r="F119" s="82"/>
      <c r="G119" s="49"/>
      <c r="H119" s="17"/>
      <c r="I119" s="45">
        <f t="shared" ref="I119:K125" si="23">I120</f>
        <v>74.8</v>
      </c>
      <c r="J119" s="45">
        <f t="shared" si="23"/>
        <v>74.8</v>
      </c>
      <c r="K119" s="20">
        <f t="shared" si="23"/>
        <v>100</v>
      </c>
    </row>
    <row r="120" spans="1:11" ht="13.5" customHeight="1">
      <c r="A120" s="56" t="s">
        <v>120</v>
      </c>
      <c r="B120" s="76">
        <v>910</v>
      </c>
      <c r="C120" s="49" t="s">
        <v>94</v>
      </c>
      <c r="D120" s="25" t="s">
        <v>11</v>
      </c>
      <c r="E120" s="81"/>
      <c r="F120" s="82"/>
      <c r="G120" s="49"/>
      <c r="H120" s="17"/>
      <c r="I120" s="20">
        <f t="shared" si="23"/>
        <v>74.8</v>
      </c>
      <c r="J120" s="20">
        <f t="shared" si="23"/>
        <v>74.8</v>
      </c>
      <c r="K120" s="20">
        <f t="shared" si="23"/>
        <v>100</v>
      </c>
    </row>
    <row r="121" spans="1:11" ht="46.5" customHeight="1">
      <c r="A121" s="53" t="str">
        <f>A100</f>
        <v>Непрограммные расходы главных распорядителей бюджетных средств Анненковского сельского поселения  Ромодановского муниципального района Республики Мордовия</v>
      </c>
      <c r="B121" s="76">
        <v>910</v>
      </c>
      <c r="C121" s="49" t="s">
        <v>94</v>
      </c>
      <c r="D121" s="25" t="s">
        <v>11</v>
      </c>
      <c r="E121" s="97" t="s">
        <v>37</v>
      </c>
      <c r="F121" s="98"/>
      <c r="G121" s="99"/>
      <c r="H121" s="17"/>
      <c r="I121" s="20">
        <f t="shared" si="23"/>
        <v>74.8</v>
      </c>
      <c r="J121" s="20">
        <f t="shared" si="23"/>
        <v>74.8</v>
      </c>
      <c r="K121" s="20">
        <f t="shared" si="23"/>
        <v>100</v>
      </c>
    </row>
    <row r="122" spans="1:11" ht="60.75" customHeight="1">
      <c r="A122" s="53" t="str">
        <f>A101</f>
        <v>Непрограммные расходы в рамках обеспечения деятельности главных распорядителей бюджетных средствАнненковского сельского поселения Ромодановского муниципального района Республики Мордовия</v>
      </c>
      <c r="B122" s="76">
        <v>910</v>
      </c>
      <c r="C122" s="49" t="s">
        <v>94</v>
      </c>
      <c r="D122" s="25" t="s">
        <v>11</v>
      </c>
      <c r="E122" s="97" t="s">
        <v>38</v>
      </c>
      <c r="F122" s="98"/>
      <c r="G122" s="99"/>
      <c r="H122" s="17"/>
      <c r="I122" s="20">
        <f>I124</f>
        <v>74.8</v>
      </c>
      <c r="J122" s="20">
        <f>J124</f>
        <v>74.8</v>
      </c>
      <c r="K122" s="20">
        <f>K124</f>
        <v>100</v>
      </c>
    </row>
    <row r="123" spans="1:11" ht="30.75" customHeight="1">
      <c r="A123" s="53" t="s">
        <v>138</v>
      </c>
      <c r="B123" s="76">
        <v>910</v>
      </c>
      <c r="C123" s="49" t="s">
        <v>94</v>
      </c>
      <c r="D123" s="25" t="s">
        <v>11</v>
      </c>
      <c r="E123" s="97" t="s">
        <v>139</v>
      </c>
      <c r="F123" s="98"/>
      <c r="G123" s="99"/>
      <c r="H123" s="17"/>
      <c r="I123" s="20">
        <f>I124</f>
        <v>74.8</v>
      </c>
      <c r="J123" s="20">
        <f>J124</f>
        <v>74.8</v>
      </c>
      <c r="K123" s="20">
        <f>K124</f>
        <v>100</v>
      </c>
    </row>
    <row r="124" spans="1:11" ht="32.25" customHeight="1">
      <c r="A124" s="51" t="s">
        <v>122</v>
      </c>
      <c r="B124" s="76">
        <v>910</v>
      </c>
      <c r="C124" s="49" t="s">
        <v>94</v>
      </c>
      <c r="D124" s="25" t="s">
        <v>11</v>
      </c>
      <c r="E124" s="97" t="s">
        <v>121</v>
      </c>
      <c r="F124" s="98"/>
      <c r="G124" s="99"/>
      <c r="H124" s="17"/>
      <c r="I124" s="20">
        <f t="shared" si="23"/>
        <v>74.8</v>
      </c>
      <c r="J124" s="20">
        <f t="shared" si="23"/>
        <v>74.8</v>
      </c>
      <c r="K124" s="20">
        <f t="shared" si="23"/>
        <v>100</v>
      </c>
    </row>
    <row r="125" spans="1:11" ht="15" customHeight="1">
      <c r="A125" s="94" t="s">
        <v>124</v>
      </c>
      <c r="B125" s="76">
        <v>910</v>
      </c>
      <c r="C125" s="49" t="s">
        <v>94</v>
      </c>
      <c r="D125" s="25" t="s">
        <v>11</v>
      </c>
      <c r="E125" s="97" t="s">
        <v>121</v>
      </c>
      <c r="F125" s="98"/>
      <c r="G125" s="99"/>
      <c r="H125" s="17" t="s">
        <v>123</v>
      </c>
      <c r="I125" s="20">
        <f t="shared" si="23"/>
        <v>74.8</v>
      </c>
      <c r="J125" s="20">
        <f t="shared" si="23"/>
        <v>74.8</v>
      </c>
      <c r="K125" s="20">
        <f t="shared" si="23"/>
        <v>100</v>
      </c>
    </row>
    <row r="126" spans="1:11" ht="16.5" customHeight="1">
      <c r="A126" s="51" t="s">
        <v>126</v>
      </c>
      <c r="B126" s="76">
        <f>B117</f>
        <v>910</v>
      </c>
      <c r="C126" s="49" t="s">
        <v>94</v>
      </c>
      <c r="D126" s="25" t="s">
        <v>11</v>
      </c>
      <c r="E126" s="97" t="s">
        <v>121</v>
      </c>
      <c r="F126" s="98"/>
      <c r="G126" s="99"/>
      <c r="H126" s="17" t="s">
        <v>125</v>
      </c>
      <c r="I126" s="20">
        <v>74.8</v>
      </c>
      <c r="J126" s="20">
        <v>74.8</v>
      </c>
      <c r="K126" s="20">
        <v>100</v>
      </c>
    </row>
  </sheetData>
  <autoFilter ref="A14:O126">
    <filterColumn colId="4" showButton="0"/>
    <filterColumn colId="5" showButton="0"/>
  </autoFilter>
  <mergeCells count="109">
    <mergeCell ref="E116:G116"/>
    <mergeCell ref="E109:G109"/>
    <mergeCell ref="E110:G110"/>
    <mergeCell ref="C12:C13"/>
    <mergeCell ref="E111:G111"/>
    <mergeCell ref="E106:G106"/>
    <mergeCell ref="E108:G108"/>
    <mergeCell ref="E105:G105"/>
    <mergeCell ref="E117:G117"/>
    <mergeCell ref="E104:G104"/>
    <mergeCell ref="E112:G112"/>
    <mergeCell ref="E113:G113"/>
    <mergeCell ref="E115:G115"/>
    <mergeCell ref="H12:H13"/>
    <mergeCell ref="I12:K12"/>
    <mergeCell ref="B12:B13"/>
    <mergeCell ref="E16:G16"/>
    <mergeCell ref="A10:L11"/>
    <mergeCell ref="I1:K1"/>
    <mergeCell ref="I2:K7"/>
    <mergeCell ref="I8:K8"/>
    <mergeCell ref="I9:K9"/>
    <mergeCell ref="E14:G14"/>
    <mergeCell ref="E17:G17"/>
    <mergeCell ref="E18:G18"/>
    <mergeCell ref="E19:G19"/>
    <mergeCell ref="E26:G26"/>
    <mergeCell ref="D12:D13"/>
    <mergeCell ref="E12:G13"/>
    <mergeCell ref="E15:G15"/>
    <mergeCell ref="E20:G20"/>
    <mergeCell ref="E21:G21"/>
    <mergeCell ref="E22:G22"/>
    <mergeCell ref="E23:G23"/>
    <mergeCell ref="E24:G24"/>
    <mergeCell ref="E25:G25"/>
    <mergeCell ref="E35:G35"/>
    <mergeCell ref="E31:G31"/>
    <mergeCell ref="E32:G32"/>
    <mergeCell ref="E33:G33"/>
    <mergeCell ref="E34:G34"/>
    <mergeCell ref="E27:G27"/>
    <mergeCell ref="E28:G28"/>
    <mergeCell ref="E29:G29"/>
    <mergeCell ref="E50:G50"/>
    <mergeCell ref="E45:G45"/>
    <mergeCell ref="E46:G46"/>
    <mergeCell ref="E36:G36"/>
    <mergeCell ref="E39:G39"/>
    <mergeCell ref="E40:G40"/>
    <mergeCell ref="E37:G37"/>
    <mergeCell ref="E38:G38"/>
    <mergeCell ref="E49:G49"/>
    <mergeCell ref="E47:G47"/>
    <mergeCell ref="E41:G41"/>
    <mergeCell ref="E64:G64"/>
    <mergeCell ref="E60:G60"/>
    <mergeCell ref="E42:G42"/>
    <mergeCell ref="E43:G43"/>
    <mergeCell ref="E44:G44"/>
    <mergeCell ref="E48:G48"/>
    <mergeCell ref="E75:G75"/>
    <mergeCell ref="E76:G76"/>
    <mergeCell ref="E69:G69"/>
    <mergeCell ref="E72:G72"/>
    <mergeCell ref="E68:G68"/>
    <mergeCell ref="E73:G73"/>
    <mergeCell ref="E61:G61"/>
    <mergeCell ref="E70:G70"/>
    <mergeCell ref="E71:G71"/>
    <mergeCell ref="E67:G67"/>
    <mergeCell ref="E66:G66"/>
    <mergeCell ref="E74:G74"/>
    <mergeCell ref="E77:G77"/>
    <mergeCell ref="E78:G78"/>
    <mergeCell ref="E79:G79"/>
    <mergeCell ref="E80:G80"/>
    <mergeCell ref="E81:G81"/>
    <mergeCell ref="E52:G52"/>
    <mergeCell ref="E53:G53"/>
    <mergeCell ref="E55:G55"/>
    <mergeCell ref="E56:G56"/>
    <mergeCell ref="E57:G57"/>
    <mergeCell ref="E126:G126"/>
    <mergeCell ref="E82:G82"/>
    <mergeCell ref="E86:G86"/>
    <mergeCell ref="E90:G90"/>
    <mergeCell ref="E91:G91"/>
    <mergeCell ref="E92:G92"/>
    <mergeCell ref="E93:G93"/>
    <mergeCell ref="E94:G94"/>
    <mergeCell ref="E95:G95"/>
    <mergeCell ref="E99:G99"/>
    <mergeCell ref="E85:G85"/>
    <mergeCell ref="E87:G87"/>
    <mergeCell ref="E88:G88"/>
    <mergeCell ref="E89:G89"/>
    <mergeCell ref="E100:G100"/>
    <mergeCell ref="E101:G101"/>
    <mergeCell ref="E125:G125"/>
    <mergeCell ref="E118:G118"/>
    <mergeCell ref="E121:G121"/>
    <mergeCell ref="E122:G122"/>
    <mergeCell ref="E124:G124"/>
    <mergeCell ref="E98:G98"/>
    <mergeCell ref="E102:G102"/>
    <mergeCell ref="E103:G103"/>
    <mergeCell ref="E123:G123"/>
    <mergeCell ref="E114:G114"/>
  </mergeCells>
  <phoneticPr fontId="0" type="noConversion"/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User</cp:lastModifiedBy>
  <cp:lastPrinted>2022-05-16T11:47:49Z</cp:lastPrinted>
  <dcterms:created xsi:type="dcterms:W3CDTF">2020-09-22T06:35:39Z</dcterms:created>
  <dcterms:modified xsi:type="dcterms:W3CDTF">2022-05-16T11:48:15Z</dcterms:modified>
</cp:coreProperties>
</file>